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Z:\財政課\080 公会計に関すること\R4公会計\220905令和２年度財政状況資料集の作成について\03市→県\01提出\"/>
    </mc:Choice>
  </mc:AlternateContent>
  <xr:revisionPtr revIDLastSave="0" documentId="13_ncr:1_{3FC7AF79-12B9-4D5B-AC5F-4871021DAD28}" xr6:coauthVersionLast="36" xr6:coauthVersionMax="36" xr10:uidLastSave="{00000000-0000-0000-0000-000000000000}"/>
  <bookViews>
    <workbookView xWindow="0" yWindow="0" windowWidth="19200" windowHeight="11385"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BW34" i="10"/>
  <c r="BW35" i="10" s="1"/>
  <c r="BW36" i="10" s="1"/>
  <c r="BW37" i="10" s="1"/>
  <c r="BW38" i="10" s="1"/>
  <c r="BW39" i="10" s="1"/>
  <c r="BW40" i="10" s="1"/>
  <c r="BW41" i="10" s="1"/>
  <c r="BW42" i="10" s="1"/>
  <c r="BW43" i="10" s="1"/>
  <c r="BE34" i="10"/>
  <c r="U34" i="10"/>
  <c r="C34" i="10"/>
  <c r="U35" i="10" l="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<sst xmlns="http://schemas.openxmlformats.org/spreadsheetml/2006/main" count="1116" uniqueCount="614">
  <si>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</si>
  <si>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</si>
  <si>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</si>
  <si>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</si>
  <si>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</si>
  <si>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</si>
  <si>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</si>
  <si>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</si>
  <si>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</si>
  <si>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</si>
  <si>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</si>
  <si>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</si>
  <si>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</si>
  <si>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</si>
  <si>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</si>
  <si>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</si>
  <si>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</si>
  <si>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</si>
  <si>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</si>
  <si>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</si>
  <si>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</si>
  <si>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</si>
  <si>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</si>
  <si>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</si>
  <si>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</si>
  <si>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</si>
  <si>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</si>
  <si>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</si>
  <si>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</si>
  <si>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</si>
  <si>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</si>
  <si>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</si>
  <si>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</si>
  <si>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</si>
  <si>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</si>
  <si>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</si>
  <si>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</si>
  <si>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</si>
  <si>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</si>
  <si>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</si>
  <si>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</si>
  <si>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</si>
  <si>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</si>
  <si>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</si>
  <si>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</si>
  <si>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</si>
  <si>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</si>
  <si>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</si>
  <si>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</si>
  <si>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</si>
  <si>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</si>
  <si>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</si>
  <si>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</si>
  <si>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</si>
  <si>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</si>
  <si>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</si>
  <si>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</si>
  <si>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</si>
  <si>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</si>
  <si>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</si>
  <si>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</si>
  <si>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</si>
  <si>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</si>
  <si>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</si>
  <si>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</si>
  <si>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</si>
  <si>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</si>
  <si>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</si>
  <si>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</si>
  <si>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</si>
  <si>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</si>
  <si>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</si>
  <si>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</si>
  <si>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</si>
  <si>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</si>
  <si>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</si>
  <si>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</si>
  <si>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</si>
  <si>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</si>
  <si>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</si>
  <si>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</si>
  <si>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</si>
  <si>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</si>
  <si>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</si>
  <si>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</si>
  <si>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</si>
  <si>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</si>
  <si>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</si>
  <si>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</si>
  <si>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</si>
  <si>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</si>
  <si>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</si>
  <si>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</si>
  <si>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</si>
  <si>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</si>
  <si>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</si>
  <si>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</si>
  <si>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</si>
  <si>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</si>
  <si>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</si>
  <si>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</si>
  <si>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</si>
  <si>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</si>
  <si>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</si>
  <si>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</si>
  <si>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</si>
  <si>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</si>
  <si>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</si>
  <si>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</si>
  <si>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</si>
  <si>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</si>
  <si>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</si>
  <si>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</si>
  <si>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</si>
  <si>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</si>
  <si>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</si>
  <si>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</si>
  <si>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</si>
  <si>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</si>
  <si>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</si>
  <si>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</si>
  <si>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</si>
  <si>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</si>
  <si>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</si>
  <si>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</si>
  <si>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</si>
  <si>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</si>
  <si>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</si>
  <si>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</si>
  <si>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</si>
  <si>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</si>
  <si>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</si>
  <si>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</si>
  <si>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</si>
  <si>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</si>
  <si>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</si>
  <si>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</si>
  <si>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</si>
  <si>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</si>
  <si>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</si>
  <si>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</si>
  <si>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</si>
  <si>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</si>
  <si>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</si>
  <si>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</si>
  <si>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</si>
  <si>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</si>
  <si>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</si>
  <si>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</si>
  <si>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</si>
  <si>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</si>
  <si>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</si>
  <si>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</si>
  <si>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</si>
  <si>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</si>
  <si>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</si>
  <si>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</si>
  <si>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</si>
  <si>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</si>
  <si>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</si>
  <si>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</si>
  <si>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</si>
  <si>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</si>
  <si>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</si>
  <si>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</si>
  <si>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</si>
  <si>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</si>
  <si>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</si>
  <si>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</si>
  <si>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</si>
  <si>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</si>
  <si>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</si>
  <si>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</si>
  <si>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</si>
  <si>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</si>
  <si>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</si>
  <si>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</si>
  <si>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</si>
  <si>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</si>
  <si>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</si>
  <si>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</si>
  <si>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</si>
  <si>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</si>
  <si>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</si>
  <si>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</si>
  <si>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</si>
  <si>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</si>
  <si>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</si>
  <si>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</si>
  <si>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</si>
  <si>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</si>
  <si>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</si>
  <si>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</si>
  <si>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</si>
  <si>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</si>
  <si>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</si>
  <si>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</si>
  <si>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</si>
  <si>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</si>
  <si>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</si>
  <si>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</si>
  <si>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</si>
  <si>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</si>
  <si>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</si>
  <si>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</si>
  <si>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</si>
  <si>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</si>
  <si>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</si>
  <si>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</si>
  <si>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沖縄県南城市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</si>
  <si>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</si>
  <si>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</si>
  <si>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</si>
  <si>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</si>
  <si>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</si>
  <si>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</si>
  <si>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</si>
  <si>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</si>
  <si>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</si>
  <si>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</si>
  <si>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</si>
  <si>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</si>
  <si>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</si>
  <si>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</si>
  <si>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</si>
  <si>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</si>
  <si>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</si>
  <si>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</si>
  <si>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</si>
  <si>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</si>
  <si>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</si>
  <si>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</si>
  <si>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</si>
  <si>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</si>
  <si>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</si>
  <si>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</si>
  <si>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</si>
  <si>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</si>
  <si>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</si>
  <si>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</si>
  <si>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</si>
  <si>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</si>
  <si>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</si>
  <si>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</si>
  <si>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</si>
  <si>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</si>
  <si>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</si>
  <si>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</si>
  <si>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</si>
  <si>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</si>
  <si>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</si>
  <si>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</si>
  <si>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</si>
  <si>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</si>
  <si>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</si>
  <si>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</si>
  <si>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</si>
  <si>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</si>
  <si>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</si>
  <si>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</si>
  <si>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</si>
  <si>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</si>
  <si>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</si>
  <si>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</si>
  <si>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</si>
  <si>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</si>
  <si>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</si>
  <si>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</si>
  <si>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</si>
  <si>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</si>
  <si>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</si>
  <si>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</si>
  <si>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</si>
  <si>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</si>
  <si>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</si>
  <si>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</si>
  <si>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</si>
  <si>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</si>
  <si>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</si>
  <si>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</si>
  <si>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</si>
  <si>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</si>
  <si>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</si>
  <si>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</si>
  <si>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</si>
  <si>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</si>
  <si>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</si>
  <si>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</si>
  <si>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</si>
  <si>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</si>
  <si>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</si>
  <si>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</si>
  <si>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</si>
  <si>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</si>
  <si>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</si>
  <si>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</si>
  <si>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</si>
  <si>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</si>
  <si>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</si>
  <si>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</si>
  <si>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</si>
  <si>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</si>
  <si>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</si>
  <si>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</si>
  <si>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</si>
  <si>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</si>
  <si>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</si>
  <si>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</si>
  <si>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</si>
  <si>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</si>
  <si>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</si>
  <si>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</si>
  <si>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</si>
  <si>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</si>
  <si>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</si>
  <si>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</si>
  <si>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</si>
  <si>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</si>
  <si>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</si>
  <si>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</si>
  <si>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</si>
  <si>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</si>
  <si>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</si>
  <si>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</si>
  <si>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</si>
  <si>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</si>
  <si>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</si>
  <si>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</si>
  <si>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</si>
  <si>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</si>
  <si>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</si>
  <si>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</si>
  <si>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</si>
  <si>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</si>
  <si>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</si>
  <si>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</si>
  <si>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</si>
  <si>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</si>
  <si>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</si>
  <si>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</si>
  <si>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</si>
  <si>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</si>
  <si>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</si>
  <si>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</si>
  <si>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</si>
  <si>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</si>
  <si>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</si>
  <si>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</si>
  <si>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</si>
  <si>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</si>
  <si>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</si>
  <si>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</si>
  <si>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</si>
  <si>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</si>
  <si>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</si>
  <si>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</si>
  <si>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</si>
  <si>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</si>
  <si>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</si>
  <si>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</si>
  <si>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</si>
  <si>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</si>
  <si>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</si>
  <si>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</si>
  <si>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沖縄県南城市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</si>
  <si>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</si>
  <si>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</si>
  <si>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</si>
  <si>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</si>
  <si>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</si>
  <si>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</si>
  <si>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</si>
  <si>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</si>
  <si>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</si>
  <si>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</si>
  <si>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</si>
  <si>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</si>
  <si>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</si>
  <si>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</si>
  <si>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</si>
  <si>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</si>
  <si>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</si>
  <si>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</si>
  <si>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</si>
  <si>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</si>
  <si>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</si>
  <si>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</si>
  <si>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</si>
  <si>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</si>
  <si>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</si>
  <si>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</si>
  <si>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</si>
  <si>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</si>
  <si>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</si>
  <si>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</si>
  <si>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</si>
  <si>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</si>
  <si>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</si>
  <si>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</si>
  <si>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</si>
  <si>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</si>
  <si>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</si>
  <si>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</si>
  <si>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</si>
  <si>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</si>
  <si>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</si>
  <si>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</si>
  <si>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</si>
  <si>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</si>
  <si>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</si>
  <si>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</si>
  <si>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</si>
  <si>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</si>
  <si>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</si>
  <si>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</si>
  <si>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</si>
  <si>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</si>
  <si>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</si>
  <si>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</si>
  <si>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</si>
  <si>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</si>
  <si>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</si>
  <si>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</si>
  <si>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</si>
  <si>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</si>
  <si>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</si>
  <si>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</si>
  <si>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</si>
  <si>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</si>
  <si>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</si>
  <si>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</si>
  <si>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</si>
  <si>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</si>
  <si>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</si>
  <si>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</si>
  <si>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</si>
  <si>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</si>
  <si>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</si>
  <si>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</si>
  <si>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</si>
  <si>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</si>
  <si>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</si>
  <si>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</si>
  <si>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</si>
  <si>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</si>
  <si>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</si>
  <si>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</si>
  <si>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</si>
  <si>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</si>
  <si>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</si>
  <si>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</si>
  <si>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</si>
  <si>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</si>
  <si>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</si>
  <si>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</si>
  <si>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</si>
  <si>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</si>
  <si>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</si>
  <si>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</si>
  <si>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</si>
  <si>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</si>
  <si>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</si>
  <si>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</si>
  <si>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</si>
  <si>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</si>
  <si>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</si>
  <si>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</si>
  <si>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</si>
  <si>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</si>
  <si>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</si>
  <si>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</si>
  <si>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下水道事業会計（その他法適用）</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</si>
  <si>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</si>
  <si>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</si>
  <si>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</si>
  <si>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</si>
  <si>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</si>
  <si>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</si>
  <si>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</si>
  <si>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</si>
  <si>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</si>
  <si>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</si>
  <si>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</si>
  <si>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</si>
  <si>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</si>
  <si>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</si>
  <si>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</si>
  <si>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</si>
  <si>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</si>
  <si>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</si>
  <si>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</si>
  <si>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</si>
  <si>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</si>
  <si>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</si>
  <si>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</si>
  <si>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</si>
  <si>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</si>
  <si>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</si>
  <si>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</si>
  <si>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</si>
  <si>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</si>
  <si>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</si>
  <si>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</si>
  <si>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</si>
  <si>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</si>
  <si>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</si>
  <si>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</si>
  <si>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</si>
  <si>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</si>
  <si>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</si>
  <si>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</si>
  <si>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</si>
  <si>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</si>
  <si>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</si>
  <si>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</si>
  <si>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</si>
  <si>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</si>
  <si>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</si>
  <si>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</si>
  <si>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</si>
  <si>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</si>
  <si>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</si>
  <si>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</si>
  <si>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</si>
  <si>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</si>
  <si>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</si>
  <si>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</si>
  <si>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</si>
  <si>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</si>
  <si>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</si>
  <si>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</si>
  <si>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</si>
  <si>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</si>
  <si>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</si>
  <si>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</si>
  <si>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</si>
  <si>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</si>
  <si>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</si>
  <si>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</si>
  <si>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</si>
  <si>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</si>
  <si>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</si>
  <si>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</si>
  <si>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</si>
  <si>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</si>
  <si>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</si>
  <si>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</si>
  <si>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</si>
  <si>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</si>
  <si>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</si>
  <si>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</si>
  <si>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</si>
  <si>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</si>
  <si>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</si>
  <si>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</si>
  <si>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</si>
  <si>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</si>
  <si>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</si>
  <si>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</si>
  <si>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</si>
  <si>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</si>
  <si>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</si>
  <si>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</si>
  <si>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0.78</t>
  </si>
  <si>
    <t>▲ 4.30</t>
  </si>
  <si>
    <t>国民健康保険事業特別会計</t>
  </si>
  <si>
    <t>▲ 3.24</t>
  </si>
  <si>
    <t>▲ 1.72</t>
  </si>
  <si>
    <t>▲ 2.72</t>
  </si>
  <si>
    <t>▲ 1.09</t>
  </si>
  <si>
    <t>一般会計</t>
  </si>
  <si>
    <t>水道事業会計</t>
  </si>
  <si>
    <t>下水道事業会計</t>
  </si>
  <si>
    <t>後期高齢者医療特別会計</t>
  </si>
  <si>
    <t>その他会計（赤字）</t>
  </si>
  <si>
    <t>▲ 0.00</t>
  </si>
  <si>
    <t>その他会計（黒字）</t>
  </si>
  <si>
    <t>（百万円）</t>
    <phoneticPr fontId="5"/>
  </si>
  <si>
    <t>H27末</t>
    <phoneticPr fontId="5"/>
  </si>
  <si>
    <t>H28末</t>
    <phoneticPr fontId="5"/>
  </si>
  <si>
    <t>H29末</t>
    <phoneticPr fontId="5"/>
  </si>
  <si>
    <t>H30末</t>
    <phoneticPr fontId="5"/>
  </si>
  <si>
    <t>R01末</t>
    <phoneticPr fontId="5"/>
  </si>
  <si>
    <t>島尻消防組合</t>
    <rPh sb="0" eb="2">
      <t>シマジリ</t>
    </rPh>
    <rPh sb="2" eb="4">
      <t>ショウボウ</t>
    </rPh>
    <rPh sb="4" eb="6">
      <t>クミアイ</t>
    </rPh>
    <phoneticPr fontId="3"/>
  </si>
  <si>
    <t>沖縄県市町村総合事務組合</t>
    <rPh sb="0" eb="3">
      <t>オキナワケン</t>
    </rPh>
    <rPh sb="3" eb="6">
      <t>シチョウソン</t>
    </rPh>
    <rPh sb="6" eb="8">
      <t>ソウゴウ</t>
    </rPh>
    <rPh sb="8" eb="10">
      <t>ジム</t>
    </rPh>
    <rPh sb="10" eb="12">
      <t>クミアイ</t>
    </rPh>
    <phoneticPr fontId="3"/>
  </si>
  <si>
    <t>南部広域行政組合</t>
    <rPh sb="0" eb="2">
      <t>ナンブ</t>
    </rPh>
    <rPh sb="2" eb="4">
      <t>コウイキ</t>
    </rPh>
    <rPh sb="4" eb="6">
      <t>ギョウセイ</t>
    </rPh>
    <rPh sb="6" eb="8">
      <t>クミアイ</t>
    </rPh>
    <phoneticPr fontId="3"/>
  </si>
  <si>
    <t>南部広域行政組合（公共用地先行取得事業特別会計）</t>
    <rPh sb="0" eb="2">
      <t>ナンブ</t>
    </rPh>
    <rPh sb="2" eb="4">
      <t>コウイキ</t>
    </rPh>
    <rPh sb="4" eb="6">
      <t>ギョウセイ</t>
    </rPh>
    <rPh sb="6" eb="8">
      <t>クミアイ</t>
    </rPh>
    <rPh sb="9" eb="11">
      <t>コウキョウ</t>
    </rPh>
    <rPh sb="11" eb="13">
      <t>ヨウチ</t>
    </rPh>
    <rPh sb="13" eb="15">
      <t>センコウ</t>
    </rPh>
    <rPh sb="15" eb="17">
      <t>シュトク</t>
    </rPh>
    <rPh sb="17" eb="19">
      <t>ジギョウ</t>
    </rPh>
    <rPh sb="19" eb="21">
      <t>トクベツ</t>
    </rPh>
    <rPh sb="21" eb="23">
      <t>カイケイ</t>
    </rPh>
    <phoneticPr fontId="3"/>
  </si>
  <si>
    <t>南部広域行政組合（東部環境衛生事業特別会計）</t>
    <rPh sb="0" eb="2">
      <t>ナンブ</t>
    </rPh>
    <rPh sb="2" eb="4">
      <t>コウイキ</t>
    </rPh>
    <rPh sb="4" eb="6">
      <t>ギョウセイ</t>
    </rPh>
    <rPh sb="6" eb="8">
      <t>クミアイ</t>
    </rPh>
    <rPh sb="9" eb="11">
      <t>トウブ</t>
    </rPh>
    <rPh sb="11" eb="13">
      <t>カンキョウ</t>
    </rPh>
    <rPh sb="13" eb="15">
      <t>エイセイ</t>
    </rPh>
    <rPh sb="15" eb="17">
      <t>ジギョウ</t>
    </rPh>
    <rPh sb="17" eb="19">
      <t>トクベツ</t>
    </rPh>
    <rPh sb="19" eb="21">
      <t>カイケイ</t>
    </rPh>
    <phoneticPr fontId="3"/>
  </si>
  <si>
    <t>南部広域行政組合（島尻環境衛生事業特別会計）</t>
    <rPh sb="0" eb="2">
      <t>ナンブ</t>
    </rPh>
    <rPh sb="2" eb="4">
      <t>コウイキ</t>
    </rPh>
    <rPh sb="4" eb="6">
      <t>ギョウセイ</t>
    </rPh>
    <rPh sb="6" eb="8">
      <t>クミアイ</t>
    </rPh>
    <rPh sb="9" eb="11">
      <t>シマジリ</t>
    </rPh>
    <rPh sb="11" eb="13">
      <t>カンキョウ</t>
    </rPh>
    <rPh sb="13" eb="15">
      <t>エイセイ</t>
    </rPh>
    <rPh sb="15" eb="17">
      <t>ジギョウ</t>
    </rPh>
    <rPh sb="17" eb="19">
      <t>トクベツ</t>
    </rPh>
    <rPh sb="19" eb="21">
      <t>カイケイ</t>
    </rPh>
    <phoneticPr fontId="3"/>
  </si>
  <si>
    <t>県介護保険広域連合（一般会計）</t>
    <rPh sb="0" eb="1">
      <t>ケン</t>
    </rPh>
    <rPh sb="1" eb="3">
      <t>カイゴ</t>
    </rPh>
    <rPh sb="3" eb="5">
      <t>ホケン</t>
    </rPh>
    <rPh sb="5" eb="7">
      <t>コウイキ</t>
    </rPh>
    <rPh sb="7" eb="9">
      <t>レンゴウ</t>
    </rPh>
    <rPh sb="10" eb="12">
      <t>イッパン</t>
    </rPh>
    <rPh sb="12" eb="14">
      <t>カイケイ</t>
    </rPh>
    <phoneticPr fontId="3"/>
  </si>
  <si>
    <t>県介護保険広域連合（特別会計）</t>
    <rPh sb="0" eb="1">
      <t>ケン</t>
    </rPh>
    <rPh sb="1" eb="3">
      <t>カイゴ</t>
    </rPh>
    <rPh sb="3" eb="5">
      <t>ホケン</t>
    </rPh>
    <rPh sb="5" eb="7">
      <t>コウイキ</t>
    </rPh>
    <rPh sb="7" eb="9">
      <t>レンゴウ</t>
    </rPh>
    <rPh sb="10" eb="12">
      <t>トクベツ</t>
    </rPh>
    <rPh sb="12" eb="14">
      <t>カイケイ</t>
    </rPh>
    <phoneticPr fontId="3"/>
  </si>
  <si>
    <t>県後期高齢者医療広域連合（一般会計）</t>
    <rPh sb="0" eb="1">
      <t>ケン</t>
    </rPh>
    <rPh sb="1" eb="3">
      <t>コウキ</t>
    </rPh>
    <rPh sb="3" eb="5">
      <t>コウレイ</t>
    </rPh>
    <rPh sb="5" eb="6">
      <t>シャ</t>
    </rPh>
    <rPh sb="6" eb="8">
      <t>イリョウ</t>
    </rPh>
    <rPh sb="8" eb="10">
      <t>コウイキ</t>
    </rPh>
    <rPh sb="10" eb="12">
      <t>レンゴウ</t>
    </rPh>
    <rPh sb="13" eb="15">
      <t>イッパン</t>
    </rPh>
    <rPh sb="15" eb="17">
      <t>カイケイ</t>
    </rPh>
    <phoneticPr fontId="3"/>
  </si>
  <si>
    <t>県後期高齢者医療広域連合（特別会計）</t>
    <rPh sb="0" eb="1">
      <t>ケン</t>
    </rPh>
    <rPh sb="1" eb="3">
      <t>コウキ</t>
    </rPh>
    <rPh sb="3" eb="6">
      <t>コウレイシャ</t>
    </rPh>
    <rPh sb="6" eb="8">
      <t>イリョウ</t>
    </rPh>
    <rPh sb="8" eb="10">
      <t>コウイキ</t>
    </rPh>
    <rPh sb="10" eb="12">
      <t>レンゴウ</t>
    </rPh>
    <rPh sb="13" eb="15">
      <t>トクベツ</t>
    </rPh>
    <rPh sb="15" eb="17">
      <t>カイケイ</t>
    </rPh>
    <phoneticPr fontId="3"/>
  </si>
  <si>
    <t>沖縄県市町村自治会館管理組合</t>
  </si>
  <si>
    <t>-</t>
    <phoneticPr fontId="2"/>
  </si>
  <si>
    <t>まちづくり振興基金</t>
    <rPh sb="5" eb="7">
      <t>シンコウ</t>
    </rPh>
    <rPh sb="7" eb="9">
      <t>キキン</t>
    </rPh>
    <phoneticPr fontId="2"/>
  </si>
  <si>
    <t>退職手当特別負担金引当金</t>
    <rPh sb="0" eb="2">
      <t>タイショク</t>
    </rPh>
    <rPh sb="2" eb="4">
      <t>テアテ</t>
    </rPh>
    <rPh sb="4" eb="6">
      <t>トクベツ</t>
    </rPh>
    <rPh sb="6" eb="9">
      <t>フタンキン</t>
    </rPh>
    <rPh sb="9" eb="11">
      <t>ヒキアテ</t>
    </rPh>
    <rPh sb="11" eb="12">
      <t>キン</t>
    </rPh>
    <phoneticPr fontId="2"/>
  </si>
  <si>
    <t>歴史文化観光資源整備基金</t>
    <rPh sb="0" eb="2">
      <t>レキシ</t>
    </rPh>
    <rPh sb="2" eb="4">
      <t>ブンカ</t>
    </rPh>
    <rPh sb="4" eb="6">
      <t>カンコウ</t>
    </rPh>
    <rPh sb="6" eb="8">
      <t>シゲン</t>
    </rPh>
    <rPh sb="8" eb="10">
      <t>セイビ</t>
    </rPh>
    <rPh sb="10" eb="12">
      <t>キキン</t>
    </rPh>
    <phoneticPr fontId="2"/>
  </si>
  <si>
    <t>ふるさとユイマール基金</t>
    <rPh sb="9" eb="11">
      <t>キキン</t>
    </rPh>
    <phoneticPr fontId="5"/>
  </si>
  <si>
    <t>南城市公共施設等総合管理基金</t>
    <rPh sb="0" eb="3">
      <t>ナンジョウシ</t>
    </rPh>
    <rPh sb="3" eb="5">
      <t>コウキョウ</t>
    </rPh>
    <rPh sb="5" eb="7">
      <t>シセツ</t>
    </rPh>
    <rPh sb="7" eb="8">
      <t>トウ</t>
    </rPh>
    <rPh sb="8" eb="10">
      <t>ソウゴウ</t>
    </rPh>
    <rPh sb="10" eb="12">
      <t>カンリ</t>
    </rPh>
    <rPh sb="12" eb="14">
      <t>キキン</t>
    </rPh>
    <phoneticPr fontId="5"/>
  </si>
  <si>
    <t>沖縄県町村土地開発公社</t>
    <phoneticPr fontId="2"/>
  </si>
  <si>
    <t>（有）板馬養殖センター</t>
    <rPh sb="1" eb="2">
      <t>ユウ</t>
    </rPh>
    <rPh sb="3" eb="4">
      <t>イタ</t>
    </rPh>
    <rPh sb="4" eb="5">
      <t>ウマ</t>
    </rPh>
    <rPh sb="5" eb="7">
      <t>ヨウショク</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</si>
  <si>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</si>
  <si>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</si>
  <si>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</si>
  <si>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一般会計等に係る地方債の現在高は、平成30年をピークに年々減少しているが、充当可能基金も前年度と比較して減額となっている。本市は、合併特例債の上限枠も近づいていることから、今後は基金の積立等が難しい状況になることが予想される。
　有形固定資産減価償却率は、類似団体と比べると低い水準で推移しているが、個別施設計画では学校施設（２棟）において、老朽化に伴う改修が必要となっており、将来負担比率は増加することが予想される。</t>
    <rPh sb="62" eb="64">
      <t>ホンシ</t>
    </rPh>
    <rPh sb="66" eb="70">
      <t>ガッペイトクレイ</t>
    </rPh>
    <rPh sb="70" eb="71">
      <t>サイ</t>
    </rPh>
    <rPh sb="72" eb="74">
      <t>ジョウゲン</t>
    </rPh>
    <rPh sb="74" eb="75">
      <t>ワク</t>
    </rPh>
    <rPh sb="76" eb="77">
      <t>チカ</t>
    </rPh>
    <rPh sb="87" eb="89">
      <t>コンゴ</t>
    </rPh>
    <rPh sb="116" eb="118">
      <t>ユウケイ</t>
    </rPh>
    <rPh sb="118" eb="120">
      <t>コテイ</t>
    </rPh>
    <rPh sb="120" eb="122">
      <t>シサン</t>
    </rPh>
    <rPh sb="122" eb="124">
      <t>ゲンカ</t>
    </rPh>
    <rPh sb="124" eb="126">
      <t>ショウキャク</t>
    </rPh>
    <rPh sb="126" eb="127">
      <t>リツ</t>
    </rPh>
    <rPh sb="129" eb="131">
      <t>ルイジ</t>
    </rPh>
    <rPh sb="131" eb="133">
      <t>ダンタイ</t>
    </rPh>
    <rPh sb="134" eb="135">
      <t>クラ</t>
    </rPh>
    <rPh sb="138" eb="139">
      <t>ヒク</t>
    </rPh>
    <rPh sb="140" eb="142">
      <t>スイジュン</t>
    </rPh>
    <rPh sb="143" eb="145">
      <t>スイイ</t>
    </rPh>
    <rPh sb="151" eb="153">
      <t>コベツ</t>
    </rPh>
    <rPh sb="153" eb="155">
      <t>シセツ</t>
    </rPh>
    <rPh sb="155" eb="157">
      <t>ケイカク</t>
    </rPh>
    <rPh sb="165" eb="166">
      <t>トウ</t>
    </rPh>
    <rPh sb="172" eb="174">
      <t>ロウキュウ</t>
    </rPh>
    <rPh sb="174" eb="175">
      <t>カ</t>
    </rPh>
    <rPh sb="176" eb="177">
      <t>トモナ</t>
    </rPh>
    <rPh sb="178" eb="180">
      <t>カイシュウ</t>
    </rPh>
    <rPh sb="181" eb="183">
      <t>ヒツヨウ</t>
    </rPh>
    <rPh sb="190" eb="192">
      <t>ショウライ</t>
    </rPh>
    <rPh sb="192" eb="194">
      <t>フタン</t>
    </rPh>
    <rPh sb="194" eb="196">
      <t>ヒリツ</t>
    </rPh>
    <rPh sb="197" eb="199">
      <t>ゾウカ</t>
    </rPh>
    <rPh sb="204" eb="206">
      <t>ヨソウ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</si>
  <si>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</si>
  <si>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</si>
  <si>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</si>
  <si>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</si>
  <si>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</si>
  <si>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</si>
  <si>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これまで基準財政需要額への算入率が高い合併特例債を活用し実質公債費比率の水準を抑えてきたが、合併特例債の発行可能額が残りわずかとなっている。しかし、学校施設の老朽化が著しく、施設の改修はやむを得ない状況である。そのため、将来負担比率は増加することが避けられないことから、他事業にかかる地方債の新規発行は十分精査して起債していく。</t>
    <rPh sb="5" eb="7">
      <t>キジュン</t>
    </rPh>
    <rPh sb="7" eb="9">
      <t>ザイセイ</t>
    </rPh>
    <rPh sb="9" eb="11">
      <t>ジュヨウ</t>
    </rPh>
    <rPh sb="11" eb="12">
      <t>ガク</t>
    </rPh>
    <rPh sb="14" eb="16">
      <t>サンニュウ</t>
    </rPh>
    <rPh sb="16" eb="17">
      <t>リツ</t>
    </rPh>
    <rPh sb="18" eb="19">
      <t>タカ</t>
    </rPh>
    <rPh sb="20" eb="22">
      <t>ガッペイ</t>
    </rPh>
    <rPh sb="22" eb="24">
      <t>トクレイ</t>
    </rPh>
    <rPh sb="24" eb="25">
      <t>サイ</t>
    </rPh>
    <rPh sb="26" eb="28">
      <t>カツヨウ</t>
    </rPh>
    <rPh sb="29" eb="31">
      <t>ジッシツ</t>
    </rPh>
    <rPh sb="31" eb="34">
      <t>コウサイヒ</t>
    </rPh>
    <rPh sb="34" eb="36">
      <t>ヒリツ</t>
    </rPh>
    <rPh sb="37" eb="39">
      <t>スイジュン</t>
    </rPh>
    <rPh sb="40" eb="41">
      <t>オサ</t>
    </rPh>
    <rPh sb="47" eb="52">
      <t>ガッペイトクレイサイ</t>
    </rPh>
    <rPh sb="53" eb="55">
      <t>ハッコウ</t>
    </rPh>
    <rPh sb="55" eb="57">
      <t>カノウ</t>
    </rPh>
    <rPh sb="57" eb="58">
      <t>ガク</t>
    </rPh>
    <rPh sb="59" eb="60">
      <t>ノコ</t>
    </rPh>
    <rPh sb="75" eb="77">
      <t>ガッコウ</t>
    </rPh>
    <rPh sb="77" eb="79">
      <t>シセツ</t>
    </rPh>
    <rPh sb="80" eb="82">
      <t>ロウキュウ</t>
    </rPh>
    <rPh sb="82" eb="83">
      <t>カ</t>
    </rPh>
    <rPh sb="84" eb="85">
      <t>イチジル</t>
    </rPh>
    <rPh sb="88" eb="90">
      <t>シセツ</t>
    </rPh>
    <rPh sb="91" eb="93">
      <t>カイシュウ</t>
    </rPh>
    <rPh sb="97" eb="98">
      <t>エ</t>
    </rPh>
    <rPh sb="100" eb="102">
      <t>ジョウキョウ</t>
    </rPh>
    <rPh sb="111" eb="113">
      <t>ショウライ</t>
    </rPh>
    <rPh sb="113" eb="115">
      <t>フタン</t>
    </rPh>
    <rPh sb="115" eb="117">
      <t>ヒリツ</t>
    </rPh>
    <rPh sb="118" eb="120">
      <t>ゾウカ</t>
    </rPh>
    <rPh sb="125" eb="126">
      <t>サ</t>
    </rPh>
    <rPh sb="136" eb="137">
      <t>ホカ</t>
    </rPh>
    <rPh sb="137" eb="139">
      <t>ジギョウ</t>
    </rPh>
    <rPh sb="143" eb="146">
      <t>チホウサイ</t>
    </rPh>
    <rPh sb="147" eb="149">
      <t>シンキ</t>
    </rPh>
    <rPh sb="149" eb="151">
      <t>ハッコウ</t>
    </rPh>
    <rPh sb="152" eb="154">
      <t>ジュウブン</t>
    </rPh>
    <rPh sb="154" eb="156">
      <t>セイサ</t>
    </rPh>
    <rPh sb="158" eb="160">
      <t>キサイ</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</si>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</sst>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5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2"/>
      <color indexed="9"/>
      <name val="ＭＳ 明朝"/>
      <family val="1"/>
      <charset val="128"/>
    </font>
    <font>
      <b/>
      <sz val="12"/>
      <color indexed="9"/>
      <name val="ＭＳ 明朝"/>
      <family val="1"/>
      <charset val="128"/>
    </font>
    <font>
      <sz val="12"/>
      <color indexed="10"/>
      <name val="ＭＳ 明朝"/>
      <family val="1"/>
      <charset val="128"/>
    </font>
    <font>
      <b/>
      <sz val="12"/>
      <color indexed="8"/>
      <name val="ＭＳ 明朝"/>
      <family val="1"/>
      <charset val="128"/>
    </font>
    <font>
      <sz val="18"/>
      <color theme="3"/>
      <name val="游ゴシック Light"/>
      <family val="3"/>
      <charset val="128"/>
    </font>
    <font>
      <sz val="12"/>
      <color rgb="FF9C5700"/>
      <name val="ＭＳ 明朝"/>
      <family val="1"/>
      <charset val="128"/>
    </font>
    <font>
      <sz val="12"/>
      <color rgb="FFFA7D00"/>
      <name val="ＭＳ 明朝"/>
      <family val="1"/>
      <charset val="128"/>
    </font>
    <font>
      <sz val="12"/>
      <color rgb="FF9C0006"/>
      <name val="ＭＳ 明朝"/>
      <family val="1"/>
      <charset val="128"/>
    </font>
    <font>
      <b/>
      <sz val="12"/>
      <color rgb="FFFA7D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2"/>
      <color rgb="FF3F3F3F"/>
      <name val="ＭＳ 明朝"/>
      <family val="1"/>
      <charset val="128"/>
    </font>
    <font>
      <i/>
      <sz val="12"/>
      <color rgb="FF7F7F7F"/>
      <name val="ＭＳ 明朝"/>
      <family val="1"/>
      <charset val="128"/>
    </font>
    <font>
      <sz val="12"/>
      <color rgb="FF3F3F76"/>
      <name val="ＭＳ 明朝"/>
      <family val="1"/>
      <charset val="128"/>
    </font>
    <font>
      <sz val="12"/>
      <color rgb="FF006100"/>
      <name val="ＭＳ 明朝"/>
      <family val="1"/>
      <charset val="128"/>
    </font>
    <font>
      <sz val="11"/>
      <color theme="1"/>
      <name val="ＭＳ Ｐゴシック"/>
      <family val="3"/>
      <charset val="128"/>
    </font>
    <font>
      <sz val="14"/>
      <color theme="1"/>
      <name val="ＭＳ Ｐゴシック"/>
      <family val="3"/>
      <charset val="128"/>
    </font>
  </fonts>
  <fills count="4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s>
  <cellStyleXfs count="6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43" fillId="0" borderId="0" applyNumberFormat="0" applyFill="0" applyBorder="0" applyAlignment="0" applyProtection="0">
      <alignment vertical="center"/>
    </xf>
    <xf numFmtId="0" fontId="40" fillId="35" borderId="193" applyNumberFormat="0" applyAlignment="0" applyProtection="0">
      <alignment vertical="center"/>
    </xf>
    <xf numFmtId="0" fontId="44" fillId="36" borderId="0" applyNumberFormat="0" applyBorder="0" applyAlignment="0" applyProtection="0">
      <alignment vertical="center"/>
    </xf>
    <xf numFmtId="0" fontId="38" fillId="9" borderId="194" applyNumberFormat="0" applyFont="0" applyAlignment="0" applyProtection="0">
      <alignment vertical="center"/>
    </xf>
    <xf numFmtId="0" fontId="45" fillId="0" borderId="192" applyNumberFormat="0" applyFill="0" applyAlignment="0" applyProtection="0">
      <alignment vertical="center"/>
    </xf>
    <xf numFmtId="0" fontId="46" fillId="37" borderId="0" applyNumberFormat="0" applyBorder="0" applyAlignment="0" applyProtection="0">
      <alignment vertical="center"/>
    </xf>
    <xf numFmtId="0" fontId="47" fillId="38" borderId="190" applyNumberFormat="0" applyAlignment="0" applyProtection="0">
      <alignment vertical="center"/>
    </xf>
    <xf numFmtId="0" fontId="41" fillId="0" borderId="0" applyNumberFormat="0" applyFill="0" applyBorder="0" applyAlignment="0" applyProtection="0">
      <alignment vertical="center"/>
    </xf>
    <xf numFmtId="0" fontId="48" fillId="0" borderId="188" applyNumberFormat="0" applyFill="0" applyAlignment="0" applyProtection="0">
      <alignment vertical="center"/>
    </xf>
    <xf numFmtId="0" fontId="49" fillId="0" borderId="196" applyNumberFormat="0" applyFill="0" applyAlignment="0" applyProtection="0">
      <alignment vertical="center"/>
    </xf>
    <xf numFmtId="0" fontId="50" fillId="0" borderId="189" applyNumberFormat="0" applyFill="0" applyAlignment="0" applyProtection="0">
      <alignment vertical="center"/>
    </xf>
    <xf numFmtId="0" fontId="50" fillId="0" borderId="0" applyNumberFormat="0" applyFill="0" applyBorder="0" applyAlignment="0" applyProtection="0">
      <alignment vertical="center"/>
    </xf>
    <xf numFmtId="0" fontId="42" fillId="0" borderId="195" applyNumberFormat="0" applyFill="0" applyAlignment="0" applyProtection="0">
      <alignment vertical="center"/>
    </xf>
    <xf numFmtId="0" fontId="51" fillId="38" borderId="191" applyNumberFormat="0" applyAlignment="0" applyProtection="0">
      <alignment vertical="center"/>
    </xf>
    <xf numFmtId="0" fontId="52" fillId="0" borderId="0" applyNumberFormat="0" applyFill="0" applyBorder="0" applyAlignment="0" applyProtection="0">
      <alignment vertical="center"/>
    </xf>
    <xf numFmtId="0" fontId="53" fillId="10" borderId="190" applyNumberFormat="0" applyAlignment="0" applyProtection="0">
      <alignment vertical="center"/>
    </xf>
    <xf numFmtId="0" fontId="54" fillId="39" borderId="0" applyNumberFormat="0" applyBorder="0" applyAlignment="0" applyProtection="0">
      <alignment vertical="center"/>
    </xf>
    <xf numFmtId="0" fontId="55"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5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56" fillId="0" borderId="0" xfId="62" applyFont="1">
      <alignment vertical="center"/>
    </xf>
    <xf numFmtId="180" fontId="1" fillId="0" borderId="0" xfId="16" applyNumberFormat="1" applyFont="1">
      <alignment vertical="center"/>
    </xf>
  </cellXfs>
  <cellStyles count="63">
    <cellStyle name="20% - アクセント 1 2" xfId="21" xr:uid="{00000000-0005-0000-0000-000000000000}"/>
    <cellStyle name="20% - アクセント 2 2" xfId="22" xr:uid="{00000000-0005-0000-0000-000001000000}"/>
    <cellStyle name="20% - アクセント 3 2" xfId="23" xr:uid="{00000000-0005-0000-0000-000002000000}"/>
    <cellStyle name="20% - アクセント 4 2" xfId="24" xr:uid="{00000000-0005-0000-0000-000003000000}"/>
    <cellStyle name="20% - アクセント 5 2" xfId="25" xr:uid="{00000000-0005-0000-0000-000004000000}"/>
    <cellStyle name="20% - アクセント 6 2" xfId="26" xr:uid="{00000000-0005-0000-0000-000005000000}"/>
    <cellStyle name="40% - アクセント 1 2" xfId="27" xr:uid="{00000000-0005-0000-0000-000006000000}"/>
    <cellStyle name="40% - アクセント 2 2" xfId="28" xr:uid="{00000000-0005-0000-0000-000007000000}"/>
    <cellStyle name="40% - アクセント 3 2" xfId="29" xr:uid="{00000000-0005-0000-0000-000008000000}"/>
    <cellStyle name="40% - アクセント 4 2" xfId="30" xr:uid="{00000000-0005-0000-0000-000009000000}"/>
    <cellStyle name="40% - アクセント 5 2" xfId="31" xr:uid="{00000000-0005-0000-0000-00000A000000}"/>
    <cellStyle name="40% - アクセント 6 2" xfId="32" xr:uid="{00000000-0005-0000-0000-00000B000000}"/>
    <cellStyle name="60% - アクセント 1 2" xfId="33" xr:uid="{00000000-0005-0000-0000-00000C000000}"/>
    <cellStyle name="60% - アクセント 2 2" xfId="34" xr:uid="{00000000-0005-0000-0000-00000D000000}"/>
    <cellStyle name="60% - アクセント 3 2" xfId="35" xr:uid="{00000000-0005-0000-0000-00000E000000}"/>
    <cellStyle name="60% - アクセント 4 2" xfId="36" xr:uid="{00000000-0005-0000-0000-00000F000000}"/>
    <cellStyle name="60% - アクセント 5 2" xfId="37" xr:uid="{00000000-0005-0000-0000-000010000000}"/>
    <cellStyle name="60% - アクセント 6 2" xfId="38" xr:uid="{00000000-0005-0000-0000-000011000000}"/>
    <cellStyle name="アクセント 1 2" xfId="39" xr:uid="{00000000-0005-0000-0000-000012000000}"/>
    <cellStyle name="アクセント 2 2" xfId="40" xr:uid="{00000000-0005-0000-0000-000013000000}"/>
    <cellStyle name="アクセント 3 2" xfId="41" xr:uid="{00000000-0005-0000-0000-000014000000}"/>
    <cellStyle name="アクセント 4 2" xfId="42" xr:uid="{00000000-0005-0000-0000-000015000000}"/>
    <cellStyle name="アクセント 5 2" xfId="43" xr:uid="{00000000-0005-0000-0000-000016000000}"/>
    <cellStyle name="アクセント 6 2" xfId="44" xr:uid="{00000000-0005-0000-0000-000017000000}"/>
    <cellStyle name="タイトル 2" xfId="45" xr:uid="{00000000-0005-0000-0000-000018000000}"/>
    <cellStyle name="チェック セル 2" xfId="46" xr:uid="{00000000-0005-0000-0000-000019000000}"/>
    <cellStyle name="どちらでもない 2" xfId="47" xr:uid="{00000000-0005-0000-0000-00001A000000}"/>
    <cellStyle name="メモ 2" xfId="48" xr:uid="{00000000-0005-0000-0000-00001B000000}"/>
    <cellStyle name="リンク セル 2" xfId="49" xr:uid="{00000000-0005-0000-0000-00001C000000}"/>
    <cellStyle name="悪い 2" xfId="50" xr:uid="{00000000-0005-0000-0000-00001D000000}"/>
    <cellStyle name="計算 2" xfId="51" xr:uid="{00000000-0005-0000-0000-00001E000000}"/>
    <cellStyle name="警告文 2" xfId="52" xr:uid="{00000000-0005-0000-0000-00001F000000}"/>
    <cellStyle name="見出し 1 2" xfId="53" xr:uid="{00000000-0005-0000-0000-000020000000}"/>
    <cellStyle name="見出し 2 2" xfId="54" xr:uid="{00000000-0005-0000-0000-000021000000}"/>
    <cellStyle name="見出し 3 2" xfId="55" xr:uid="{00000000-0005-0000-0000-000022000000}"/>
    <cellStyle name="見出し 4 2" xfId="56" xr:uid="{00000000-0005-0000-0000-000023000000}"/>
    <cellStyle name="集計 2" xfId="57" xr:uid="{00000000-0005-0000-0000-000024000000}"/>
    <cellStyle name="出力 2" xfId="58" xr:uid="{00000000-0005-0000-0000-000025000000}"/>
    <cellStyle name="説明文 2" xfId="59" xr:uid="{00000000-0005-0000-0000-000026000000}"/>
    <cellStyle name="入力 2" xfId="60" xr:uid="{00000000-0005-0000-0000-00002700000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20" xr:uid="{00000000-0005-0000-0000-000031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2" xr:uid="{AFB41B81-11A9-4187-B4B0-46EBCB0BEBA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 name="良い 2" xfId="61" xr:uid="{00000000-0005-0000-0000-00003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EF41-43DD-891A-D815373DF0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119802</c:v>
                </c:pt>
                <c:pt idx="1">
                  <c:v>122259</c:v>
                </c:pt>
                <c:pt idx="2">
                  <c:v>142871</c:v>
                </c:pt>
                <c:pt idx="3">
                  <c:v>82247</c:v>
                </c:pt>
                <c:pt idx="4">
                  <c:v>67255</c:v>
                </c:pt>
              </c:numCache>
            </c:numRef>
          </c:val>
          <c:smooth val="0"/>
          <c:extLst>
            <c:ext xmlns:c16="http://schemas.microsoft.com/office/drawing/2014/chart" uri="{C3380CC4-5D6E-409C-BE32-E72D297353CC}">
              <c16:uniqueId val="{00000001-EF41-43DD-891A-D815373DF0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8.83</c:v>
                </c:pt>
                <c:pt idx="1">
                  <c:v>7.87</c:v>
                </c:pt>
                <c:pt idx="2">
                  <c:v>11.44</c:v>
                </c:pt>
                <c:pt idx="3">
                  <c:v>11.14</c:v>
                </c:pt>
                <c:pt idx="4">
                  <c:v>12.8</c:v>
                </c:pt>
              </c:numCache>
            </c:numRef>
          </c:val>
          <c:extLst>
            <c:ext xmlns:c16="http://schemas.microsoft.com/office/drawing/2014/chart" uri="{C3380CC4-5D6E-409C-BE32-E72D297353CC}">
              <c16:uniqueId val="{00000000-EAB3-4E41-8A81-EC04DC9AE2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33.24</c:v>
                </c:pt>
                <c:pt idx="1">
                  <c:v>33.53</c:v>
                </c:pt>
                <c:pt idx="2">
                  <c:v>29.08</c:v>
                </c:pt>
                <c:pt idx="3">
                  <c:v>23.17</c:v>
                </c:pt>
                <c:pt idx="4">
                  <c:v>22.73</c:v>
                </c:pt>
              </c:numCache>
            </c:numRef>
          </c:val>
          <c:extLst>
            <c:ext xmlns:c16="http://schemas.microsoft.com/office/drawing/2014/chart" uri="{C3380CC4-5D6E-409C-BE32-E72D297353CC}">
              <c16:uniqueId val="{00000001-EAB3-4E41-8A81-EC04DC9AE2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5.74</c:v>
                </c:pt>
                <c:pt idx="1">
                  <c:v>0.81</c:v>
                </c:pt>
                <c:pt idx="2">
                  <c:v>-0.78</c:v>
                </c:pt>
                <c:pt idx="3">
                  <c:v>-4.3</c:v>
                </c:pt>
                <c:pt idx="4">
                  <c:v>3.39</c:v>
                </c:pt>
              </c:numCache>
            </c:numRef>
          </c:val>
          <c:smooth val="0"/>
          <c:extLst>
            <c:ext xmlns:c16="http://schemas.microsoft.com/office/drawing/2014/chart" uri="{C3380CC4-5D6E-409C-BE32-E72D297353CC}">
              <c16:uniqueId val="{00000002-EAB3-4E41-8A81-EC04DC9AE2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1.03</c:v>
                </c:pt>
                <c:pt idx="2">
                  <c:v>#N/A</c:v>
                </c:pt>
                <c:pt idx="3">
                  <c:v>0.97</c:v>
                </c:pt>
                <c:pt idx="4">
                  <c:v>#N/A</c:v>
                </c:pt>
                <c:pt idx="5">
                  <c:v>0</c:v>
                </c:pt>
                <c:pt idx="6">
                  <c:v>0</c:v>
                </c:pt>
                <c:pt idx="7">
                  <c:v>0</c:v>
                </c:pt>
                <c:pt idx="8">
                  <c:v>0</c:v>
                </c:pt>
                <c:pt idx="9">
                  <c:v>0</c:v>
                </c:pt>
              </c:numCache>
            </c:numRef>
          </c:val>
          <c:extLst>
            <c:ext xmlns:c16="http://schemas.microsoft.com/office/drawing/2014/chart" uri="{C3380CC4-5D6E-409C-BE32-E72D297353CC}">
              <c16:uniqueId val="{00000000-633B-4697-A0C0-59926D8277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1-633B-4697-A0C0-59926D82772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3B-4697-A0C0-59926D82772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33B-4697-A0C0-59926D82772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33B-4697-A0C0-59926D82772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0.11</c:v>
                </c:pt>
                <c:pt idx="4">
                  <c:v>#N/A</c:v>
                </c:pt>
                <c:pt idx="5">
                  <c:v>0.11</c:v>
                </c:pt>
                <c:pt idx="6">
                  <c:v>#N/A</c:v>
                </c:pt>
                <c:pt idx="7">
                  <c:v>0.11</c:v>
                </c:pt>
                <c:pt idx="8">
                  <c:v>#N/A</c:v>
                </c:pt>
                <c:pt idx="9">
                  <c:v>0.13</c:v>
                </c:pt>
              </c:numCache>
            </c:numRef>
          </c:val>
          <c:extLst>
            <c:ext xmlns:c16="http://schemas.microsoft.com/office/drawing/2014/chart" uri="{C3380CC4-5D6E-409C-BE32-E72D297353CC}">
              <c16:uniqueId val="{00000005-633B-4697-A0C0-59926D82772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1.18</c:v>
                </c:pt>
                <c:pt idx="8">
                  <c:v>#N/A</c:v>
                </c:pt>
                <c:pt idx="9">
                  <c:v>0.99</c:v>
                </c:pt>
              </c:numCache>
            </c:numRef>
          </c:val>
          <c:extLst>
            <c:ext xmlns:c16="http://schemas.microsoft.com/office/drawing/2014/chart" uri="{C3380CC4-5D6E-409C-BE32-E72D297353CC}">
              <c16:uniqueId val="{00000006-633B-4697-A0C0-59926D82772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3.84</c:v>
                </c:pt>
                <c:pt idx="2">
                  <c:v>#N/A</c:v>
                </c:pt>
                <c:pt idx="3">
                  <c:v>4.3099999999999996</c:v>
                </c:pt>
                <c:pt idx="4">
                  <c:v>#N/A</c:v>
                </c:pt>
                <c:pt idx="5">
                  <c:v>4.76</c:v>
                </c:pt>
                <c:pt idx="6">
                  <c:v>#N/A</c:v>
                </c:pt>
                <c:pt idx="7">
                  <c:v>5.52</c:v>
                </c:pt>
                <c:pt idx="8">
                  <c:v>#N/A</c:v>
                </c:pt>
                <c:pt idx="9">
                  <c:v>5.56</c:v>
                </c:pt>
              </c:numCache>
            </c:numRef>
          </c:val>
          <c:extLst>
            <c:ext xmlns:c16="http://schemas.microsoft.com/office/drawing/2014/chart" uri="{C3380CC4-5D6E-409C-BE32-E72D297353CC}">
              <c16:uniqueId val="{00000007-633B-4697-A0C0-59926D8277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8.83</c:v>
                </c:pt>
                <c:pt idx="2">
                  <c:v>#N/A</c:v>
                </c:pt>
                <c:pt idx="3">
                  <c:v>7.86</c:v>
                </c:pt>
                <c:pt idx="4">
                  <c:v>#N/A</c:v>
                </c:pt>
                <c:pt idx="5">
                  <c:v>11.44</c:v>
                </c:pt>
                <c:pt idx="6">
                  <c:v>#N/A</c:v>
                </c:pt>
                <c:pt idx="7">
                  <c:v>11.14</c:v>
                </c:pt>
                <c:pt idx="8">
                  <c:v>#N/A</c:v>
                </c:pt>
                <c:pt idx="9">
                  <c:v>12.79</c:v>
                </c:pt>
              </c:numCache>
            </c:numRef>
          </c:val>
          <c:extLst>
            <c:ext xmlns:c16="http://schemas.microsoft.com/office/drawing/2014/chart" uri="{C3380CC4-5D6E-409C-BE32-E72D297353CC}">
              <c16:uniqueId val="{00000008-633B-4697-A0C0-59926D827725}"/>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3.24</c:v>
                </c:pt>
                <c:pt idx="1">
                  <c:v>#N/A</c:v>
                </c:pt>
                <c:pt idx="2">
                  <c:v>1.72</c:v>
                </c:pt>
                <c:pt idx="3">
                  <c:v>#N/A</c:v>
                </c:pt>
                <c:pt idx="4">
                  <c:v>2.72</c:v>
                </c:pt>
                <c:pt idx="5">
                  <c:v>#N/A</c:v>
                </c:pt>
                <c:pt idx="6">
                  <c:v>#N/A</c:v>
                </c:pt>
                <c:pt idx="7">
                  <c:v>7.0000000000000007E-2</c:v>
                </c:pt>
                <c:pt idx="8">
                  <c:v>1.0900000000000001</c:v>
                </c:pt>
                <c:pt idx="9">
                  <c:v>#N/A</c:v>
                </c:pt>
              </c:numCache>
            </c:numRef>
          </c:val>
          <c:extLst>
            <c:ext xmlns:c16="http://schemas.microsoft.com/office/drawing/2014/chart" uri="{C3380CC4-5D6E-409C-BE32-E72D297353CC}">
              <c16:uniqueId val="{00000009-633B-4697-A0C0-59926D8277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1730</c:v>
                </c:pt>
                <c:pt idx="5">
                  <c:v>1828</c:v>
                </c:pt>
                <c:pt idx="8">
                  <c:v>1814</c:v>
                </c:pt>
                <c:pt idx="11">
                  <c:v>1816</c:v>
                </c:pt>
                <c:pt idx="14">
                  <c:v>1767</c:v>
                </c:pt>
              </c:numCache>
            </c:numRef>
          </c:val>
          <c:extLst>
            <c:ext xmlns:c16="http://schemas.microsoft.com/office/drawing/2014/chart" uri="{C3380CC4-5D6E-409C-BE32-E72D297353CC}">
              <c16:uniqueId val="{00000000-ADA4-4456-AC70-DB78B9041D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A4-4456-AC70-DB78B9041D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DA4-4456-AC70-DB78B9041D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94</c:v>
                </c:pt>
                <c:pt idx="3">
                  <c:v>98</c:v>
                </c:pt>
                <c:pt idx="6">
                  <c:v>98</c:v>
                </c:pt>
                <c:pt idx="9">
                  <c:v>90</c:v>
                </c:pt>
                <c:pt idx="12">
                  <c:v>95</c:v>
                </c:pt>
              </c:numCache>
            </c:numRef>
          </c:val>
          <c:extLst>
            <c:ext xmlns:c16="http://schemas.microsoft.com/office/drawing/2014/chart" uri="{C3380CC4-5D6E-409C-BE32-E72D297353CC}">
              <c16:uniqueId val="{00000003-ADA4-4456-AC70-DB78B9041D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229</c:v>
                </c:pt>
                <c:pt idx="3">
                  <c:v>265</c:v>
                </c:pt>
                <c:pt idx="6">
                  <c:v>264</c:v>
                </c:pt>
                <c:pt idx="9">
                  <c:v>262</c:v>
                </c:pt>
                <c:pt idx="12">
                  <c:v>251</c:v>
                </c:pt>
              </c:numCache>
            </c:numRef>
          </c:val>
          <c:extLst>
            <c:ext xmlns:c16="http://schemas.microsoft.com/office/drawing/2014/chart" uri="{C3380CC4-5D6E-409C-BE32-E72D297353CC}">
              <c16:uniqueId val="{00000004-ADA4-4456-AC70-DB78B9041D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A4-4456-AC70-DB78B9041D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A4-4456-AC70-DB78B9041D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2056</c:v>
                </c:pt>
                <c:pt idx="3">
                  <c:v>2170</c:v>
                </c:pt>
                <c:pt idx="6">
                  <c:v>2135</c:v>
                </c:pt>
                <c:pt idx="9">
                  <c:v>2126</c:v>
                </c:pt>
                <c:pt idx="12">
                  <c:v>2040</c:v>
                </c:pt>
              </c:numCache>
            </c:numRef>
          </c:val>
          <c:extLst>
            <c:ext xmlns:c16="http://schemas.microsoft.com/office/drawing/2014/chart" uri="{C3380CC4-5D6E-409C-BE32-E72D297353CC}">
              <c16:uniqueId val="{00000007-ADA4-4456-AC70-DB78B9041D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649</c:v>
                </c:pt>
                <c:pt idx="2">
                  <c:v>#N/A</c:v>
                </c:pt>
                <c:pt idx="3">
                  <c:v>#N/A</c:v>
                </c:pt>
                <c:pt idx="4">
                  <c:v>705</c:v>
                </c:pt>
                <c:pt idx="5">
                  <c:v>#N/A</c:v>
                </c:pt>
                <c:pt idx="6">
                  <c:v>#N/A</c:v>
                </c:pt>
                <c:pt idx="7">
                  <c:v>683</c:v>
                </c:pt>
                <c:pt idx="8">
                  <c:v>#N/A</c:v>
                </c:pt>
                <c:pt idx="9">
                  <c:v>#N/A</c:v>
                </c:pt>
                <c:pt idx="10">
                  <c:v>662</c:v>
                </c:pt>
                <c:pt idx="11">
                  <c:v>#N/A</c:v>
                </c:pt>
                <c:pt idx="12">
                  <c:v>#N/A</c:v>
                </c:pt>
                <c:pt idx="13">
                  <c:v>619</c:v>
                </c:pt>
                <c:pt idx="14">
                  <c:v>#N/A</c:v>
                </c:pt>
              </c:numCache>
            </c:numRef>
          </c:val>
          <c:smooth val="0"/>
          <c:extLst>
            <c:ext xmlns:c16="http://schemas.microsoft.com/office/drawing/2014/chart" uri="{C3380CC4-5D6E-409C-BE32-E72D297353CC}">
              <c16:uniqueId val="{00000008-ADA4-4456-AC70-DB78B9041D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19304</c:v>
                </c:pt>
                <c:pt idx="5">
                  <c:v>19482</c:v>
                </c:pt>
                <c:pt idx="8">
                  <c:v>20385</c:v>
                </c:pt>
                <c:pt idx="11">
                  <c:v>19697</c:v>
                </c:pt>
                <c:pt idx="14">
                  <c:v>18889</c:v>
                </c:pt>
              </c:numCache>
            </c:numRef>
          </c:val>
          <c:extLst>
            <c:ext xmlns:c16="http://schemas.microsoft.com/office/drawing/2014/chart" uri="{C3380CC4-5D6E-409C-BE32-E72D297353CC}">
              <c16:uniqueId val="{00000000-DB47-4EA4-9289-A49600C1D2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57</c:v>
                </c:pt>
                <c:pt idx="5">
                  <c:v>0</c:v>
                </c:pt>
                <c:pt idx="8">
                  <c:v>0</c:v>
                </c:pt>
                <c:pt idx="11">
                  <c:v>0</c:v>
                </c:pt>
                <c:pt idx="14">
                  <c:v>0</c:v>
                </c:pt>
              </c:numCache>
            </c:numRef>
          </c:val>
          <c:extLst>
            <c:ext xmlns:c16="http://schemas.microsoft.com/office/drawing/2014/chart" uri="{C3380CC4-5D6E-409C-BE32-E72D297353CC}">
              <c16:uniqueId val="{00000001-DB47-4EA4-9289-A49600C1D2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9572</c:v>
                </c:pt>
                <c:pt idx="5">
                  <c:v>8134</c:v>
                </c:pt>
                <c:pt idx="8">
                  <c:v>7423</c:v>
                </c:pt>
                <c:pt idx="11">
                  <c:v>6982</c:v>
                </c:pt>
                <c:pt idx="14">
                  <c:v>6422</c:v>
                </c:pt>
              </c:numCache>
            </c:numRef>
          </c:val>
          <c:extLst>
            <c:ext xmlns:c16="http://schemas.microsoft.com/office/drawing/2014/chart" uri="{C3380CC4-5D6E-409C-BE32-E72D297353CC}">
              <c16:uniqueId val="{00000002-DB47-4EA4-9289-A49600C1D2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47-4EA4-9289-A49600C1D2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47-4EA4-9289-A49600C1D2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47-4EA4-9289-A49600C1D2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909</c:v>
                </c:pt>
                <c:pt idx="3">
                  <c:v>753</c:v>
                </c:pt>
                <c:pt idx="6">
                  <c:v>737</c:v>
                </c:pt>
                <c:pt idx="9">
                  <c:v>410</c:v>
                </c:pt>
                <c:pt idx="12">
                  <c:v>453</c:v>
                </c:pt>
              </c:numCache>
            </c:numRef>
          </c:val>
          <c:extLst>
            <c:ext xmlns:c16="http://schemas.microsoft.com/office/drawing/2014/chart" uri="{C3380CC4-5D6E-409C-BE32-E72D297353CC}">
              <c16:uniqueId val="{00000006-DB47-4EA4-9289-A49600C1D2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571</c:v>
                </c:pt>
                <c:pt idx="3">
                  <c:v>500</c:v>
                </c:pt>
                <c:pt idx="6">
                  <c:v>452</c:v>
                </c:pt>
                <c:pt idx="9">
                  <c:v>389</c:v>
                </c:pt>
                <c:pt idx="12">
                  <c:v>364</c:v>
                </c:pt>
              </c:numCache>
            </c:numRef>
          </c:val>
          <c:extLst>
            <c:ext xmlns:c16="http://schemas.microsoft.com/office/drawing/2014/chart" uri="{C3380CC4-5D6E-409C-BE32-E72D297353CC}">
              <c16:uniqueId val="{00000007-DB47-4EA4-9289-A49600C1D2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3716</c:v>
                </c:pt>
                <c:pt idx="3">
                  <c:v>3724</c:v>
                </c:pt>
                <c:pt idx="6">
                  <c:v>3761</c:v>
                </c:pt>
                <c:pt idx="9">
                  <c:v>3781</c:v>
                </c:pt>
                <c:pt idx="12">
                  <c:v>3576</c:v>
                </c:pt>
              </c:numCache>
            </c:numRef>
          </c:val>
          <c:extLst>
            <c:ext xmlns:c16="http://schemas.microsoft.com/office/drawing/2014/chart" uri="{C3380CC4-5D6E-409C-BE32-E72D297353CC}">
              <c16:uniqueId val="{00000008-DB47-4EA4-9289-A49600C1D2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B47-4EA4-9289-A49600C1D2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20296</c:v>
                </c:pt>
                <c:pt idx="3">
                  <c:v>20546</c:v>
                </c:pt>
                <c:pt idx="6">
                  <c:v>21880</c:v>
                </c:pt>
                <c:pt idx="9">
                  <c:v>21541</c:v>
                </c:pt>
                <c:pt idx="12">
                  <c:v>20873</c:v>
                </c:pt>
              </c:numCache>
            </c:numRef>
          </c:val>
          <c:extLst>
            <c:ext xmlns:c16="http://schemas.microsoft.com/office/drawing/2014/chart" uri="{C3380CC4-5D6E-409C-BE32-E72D297353CC}">
              <c16:uniqueId val="{0000000A-DB47-4EA4-9289-A49600C1D2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B47-4EA4-9289-A49600C1D2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3279</c:v>
                </c:pt>
                <c:pt idx="1">
                  <c:v>2630</c:v>
                </c:pt>
                <c:pt idx="2">
                  <c:v>2643</c:v>
                </c:pt>
              </c:numCache>
            </c:numRef>
          </c:val>
          <c:extLst>
            <c:ext xmlns:c16="http://schemas.microsoft.com/office/drawing/2014/chart" uri="{C3380CC4-5D6E-409C-BE32-E72D297353CC}">
              <c16:uniqueId val="{00000000-DE7E-49AB-BEDB-F4E47364DD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3432</c:v>
                </c:pt>
                <c:pt idx="1">
                  <c:v>3250</c:v>
                </c:pt>
                <c:pt idx="2">
                  <c:v>2958</c:v>
                </c:pt>
              </c:numCache>
            </c:numRef>
          </c:val>
          <c:extLst>
            <c:ext xmlns:c16="http://schemas.microsoft.com/office/drawing/2014/chart" uri="{C3380CC4-5D6E-409C-BE32-E72D297353CC}">
              <c16:uniqueId val="{00000001-DE7E-49AB-BEDB-F4E47364DD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3285</c:v>
                </c:pt>
                <c:pt idx="1">
                  <c:v>3370</c:v>
                </c:pt>
                <c:pt idx="2">
                  <c:v>3394</c:v>
                </c:pt>
              </c:numCache>
            </c:numRef>
          </c:val>
          <c:extLst>
            <c:ext xmlns:c16="http://schemas.microsoft.com/office/drawing/2014/chart" uri="{C3380CC4-5D6E-409C-BE32-E72D297353CC}">
              <c16:uniqueId val="{00000002-DE7E-49AB-BEDB-F4E47364DDF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{13ADCAD9-BBBF-4877-BB4F-5CBFB9BA728C}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F6A-46BE-BC8A-75006073ED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{127AA050-7841-4718-AD43-9DB6E613E826}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6A-46BE-BC8A-75006073ED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{2FBE295E-A892-4DE3-B081-F02668F3CD79}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6A-46BE-BC8A-75006073ED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{BD27203D-674B-48D1-BAD1-8306D7DE6BD4}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6A-46BE-BC8A-75006073ED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{4E180C00-A095-4C19-A787-423DEA3966E5}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6A-46BE-BC8A-75006073ED8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{C00712D9-0BB6-4F5B-B328-1F9655C6BB07}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F6A-46BE-BC8A-75006073ED8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{DE14F470-85EF-40CB-88D1-B2DDDDE42241}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F6A-46BE-BC8A-75006073ED8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{BC1AFD4E-477E-4D80-A28D-B4572FDCC72E}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F6A-46BE-BC8A-75006073ED8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{762481FB-1FA8-401C-84AF-0D88AD61C9D5}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F6A-46BE-BC8A-75006073ED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28.7</c:v>
                </c:pt>
                <c:pt idx="8">
                  <c:v>30.3</c:v>
                </c:pt>
                <c:pt idx="16">
                  <c:v>31.2</c:v>
                </c:pt>
                <c:pt idx="24">
                  <c:v>49.2</c:v>
                </c:pt>
                <c:pt idx="32">
                  <c:v>50.5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F6A-46BE-BC8A-75006073ED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{7B7FABFC-8009-4F84-91F3-725EB58C913E}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F6A-46BE-BC8A-75006073ED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{1E90619C-FE55-4290-9816-BF41C26A816E}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6A-46BE-BC8A-75006073ED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{83E4DD6A-4283-4B5B-AAA3-536281C9DC33}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6A-46BE-BC8A-75006073ED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{6F463F15-FD74-4163-8606-E48E03A14EB8}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6A-46BE-BC8A-75006073ED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{F2C478C5-AB2A-436C-9743-EB7B4DE2174D}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6A-46BE-BC8A-75006073ED8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{C2356611-62E1-40C6-BBF1-124DE78A036F}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F6A-46BE-BC8A-75006073ED82}"/>
                </c:ext>
              </c:extLst>
            </c:dLbl>
            <c:dLbl>
              <c:idx val="16"/>
              <c:layout>
                <c:manualLayout>
                  <c:x val="-3.0681791375817211E-2"/>
                  <c:y val="-7.007158966860871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{D195B88E-E1D7-42C5-9C51-280320C2A3B2}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F6A-46BE-BC8A-75006073ED82}"/>
                </c:ext>
              </c:extLst>
            </c:dLbl>
            <c:dLbl>
              <c:idx val="24"/>
              <c:layout>
                <c:manualLayout>
                  <c:x val="-3.3479159743989385E-2"/>
                  <c:y val="-5.940649454312164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{65499310-9478-4D81-8915-A51696066EAC}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F6A-46BE-BC8A-75006073ED8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{DB986D2E-A5F9-4B3A-8B19-2E9F150E38FC}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F6A-46BE-BC8A-75006073ED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1F6A-46BE-BC8A-75006073ED82}"/>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{8E4CD6E0-D72C-4A0F-A05F-9282650F38C0}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1D5-4410-ADBB-9BBCCC6F62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{2A295462-71F2-44F0-86DE-B027F2F12CD4}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D5-4410-ADBB-9BBCCC6F62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{0EC7DAA3-3AA1-4485-98EB-625EE075296E}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D5-4410-ADBB-9BBCCC6F62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{BD356E52-67F5-45AE-9ADF-ECFE86032C1E}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D5-4410-ADBB-9BBCCC6F62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{61393EFC-EE11-4777-9D64-0B610AD90CEE}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D5-4410-ADBB-9BBCCC6F627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{61B809E0-9810-42BC-B4A1-CF53568D2EAD}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1D5-4410-ADBB-9BBCCC6F627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{C6622B50-85EA-4D88-AC5A-AEADF4929242}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1D5-4410-ADBB-9BBCCC6F627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{C17C5442-CCCF-4C4C-8312-D0729AD19071}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1D5-4410-ADBB-9BBCCC6F627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{A872C6C7-4D36-451F-ACA7-BC4769E63143}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1D5-4410-ADBB-9BBCCC6F62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7</c:v>
                </c:pt>
                <c:pt idx="16">
                  <c:v>7.1</c:v>
                </c:pt>
                <c:pt idx="24">
                  <c:v>7.1</c:v>
                </c:pt>
                <c:pt idx="32">
                  <c:v>6.8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1D5-4410-ADBB-9BBCCC6F62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{837BEA8C-AE92-4481-9EC7-311582ADBB27}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1D5-4410-ADBB-9BBCCC6F62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{0CE7C509-58E1-4834-BF81-0DB357438A1D}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D5-4410-ADBB-9BBCCC6F62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{91C4EAC6-E8C5-468D-A76A-A491EABE0E1B}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D5-4410-ADBB-9BBCCC6F62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{1240C4F6-C509-4B67-985C-546D091EA927}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D5-4410-ADBB-9BBCCC6F62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{E2660BFE-077F-4027-BA3F-456E293C7782}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D5-4410-ADBB-9BBCCC6F627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{A1D93C83-7312-456D-91D4-B76BEA0A6B2C}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1D5-4410-ADBB-9BBCCC6F627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{358FCAA7-5E90-4EA8-8919-84A8F4AD134B}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1D5-4410-ADBB-9BBCCC6F627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{7F9599D2-1667-4946-8768-68126F6DB2A0}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1D5-4410-ADBB-9BBCCC6F627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{10DF11E9-4D6B-4278-94F7-6A2950C3F955}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1D5-4410-ADBB-9BBCCC6F62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31D5-4410-ADBB-9BBCCC6F6279}"/>
            </c:ext>
          </c:extLst>
        </c:ser>
        <c:dLbls>
          <c:showLegendKey val="0"/>
          <c:showVal val="1"/>
          <c:showCatName val="0"/>
          <c:showSerName val="0"/>
          <c:showPercent val="0"/>
          <c:showBubbleSize val="0"/>
        </c:dLbls>
        <c:axId val="84219776"/>
        <c:axId val="84234240"/>
      </c:scatterChart>
      <c:valAx>
        <c:axId val="84219776"/>
        <c:scaling>
          <c:orientation val="maxMin"/>
          <c:max val="10.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元利償還金については、前年度と比較して</a:t>
          </a:r>
          <a:r>
            <a:rPr kumimoji="1" lang="ja-JP" altLang="en-US" sz="1100">
              <a:solidFill>
                <a:schemeClr val="dk1"/>
              </a:solidFill>
              <a:effectLst/>
              <a:latin typeface="+mn-lt"/>
              <a:ea typeface="+mn-ea"/>
              <a:cs typeface="+mn-cs"/>
            </a:rPr>
            <a:t>８６</a:t>
          </a:r>
          <a:r>
            <a:rPr kumimoji="1" lang="ja-JP" altLang="ja-JP" sz="1100">
              <a:solidFill>
                <a:schemeClr val="dk1"/>
              </a:solidFill>
              <a:effectLst/>
              <a:latin typeface="+mn-lt"/>
              <a:ea typeface="+mn-ea"/>
              <a:cs typeface="+mn-cs"/>
            </a:rPr>
            <a:t>百万円減額となっている。高利率の事業の償還が落ち着いたこと</a:t>
          </a:r>
          <a:r>
            <a:rPr kumimoji="1" lang="ja-JP" altLang="en-US" sz="1100">
              <a:solidFill>
                <a:schemeClr val="dk1"/>
              </a:solidFill>
              <a:effectLst/>
              <a:latin typeface="+mn-lt"/>
              <a:ea typeface="+mn-ea"/>
              <a:cs typeface="+mn-cs"/>
            </a:rPr>
            <a:t>、繰上償還に伴うもの</a:t>
          </a:r>
          <a:r>
            <a:rPr kumimoji="1" lang="ja-JP" altLang="ja-JP" sz="1100">
              <a:solidFill>
                <a:schemeClr val="dk1"/>
              </a:solidFill>
              <a:effectLst/>
              <a:latin typeface="+mn-lt"/>
              <a:ea typeface="+mn-ea"/>
              <a:cs typeface="+mn-cs"/>
            </a:rPr>
            <a:t>が主な要因としてある。</a:t>
          </a:r>
          <a:endParaRPr lang="ja-JP" altLang="ja-JP" sz="1400">
            <a:effectLst/>
          </a:endParaRPr>
        </a:p>
        <a:p>
          <a:r>
            <a:rPr kumimoji="1" lang="ja-JP" altLang="ja-JP" sz="1100">
              <a:solidFill>
                <a:schemeClr val="dk1"/>
              </a:solidFill>
              <a:effectLst/>
              <a:latin typeface="+mn-lt"/>
              <a:ea typeface="+mn-ea"/>
              <a:cs typeface="+mn-cs"/>
            </a:rPr>
            <a:t>　これまで、合併特例債の活用等により、実質公債費比率の水準を抑えてきた。今後は、合併特例債の</a:t>
          </a:r>
          <a:r>
            <a:rPr kumimoji="1" lang="ja-JP" altLang="en-US" sz="1100">
              <a:solidFill>
                <a:schemeClr val="dk1"/>
              </a:solidFill>
              <a:effectLst/>
              <a:latin typeface="+mn-lt"/>
              <a:ea typeface="+mn-ea"/>
              <a:cs typeface="+mn-cs"/>
            </a:rPr>
            <a:t>発行可能額が約１０億円となっていることから、</a:t>
          </a:r>
          <a:r>
            <a:rPr kumimoji="1" lang="ja-JP" altLang="ja-JP" sz="1100">
              <a:solidFill>
                <a:schemeClr val="dk1"/>
              </a:solidFill>
              <a:effectLst/>
              <a:latin typeface="+mn-lt"/>
              <a:ea typeface="+mn-ea"/>
              <a:cs typeface="+mn-cs"/>
            </a:rPr>
            <a:t>新たな起債の抑制や任意の繰り上げ償還等を実施し、状況改善に向けて取り組んでいく。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後年度の公債費負担の影響を考慮し、積み立てを行ってきたが、２９年度より、臨時的な財政需要からまとまった積み立てをすることが難しい状況となっている。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年をピークに</a:t>
          </a:r>
          <a:r>
            <a:rPr kumimoji="1" lang="ja-JP" altLang="ja-JP" sz="1100">
              <a:solidFill>
                <a:schemeClr val="dk1"/>
              </a:solidFill>
              <a:effectLst/>
              <a:latin typeface="+mn-lt"/>
              <a:ea typeface="+mn-ea"/>
              <a:cs typeface="+mn-cs"/>
            </a:rPr>
            <a:t>年々</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している。一方、充当可能基金は、前年度と比較して</a:t>
          </a:r>
          <a:r>
            <a:rPr kumimoji="1" lang="en-US" altLang="ja-JP" sz="1100">
              <a:solidFill>
                <a:schemeClr val="dk1"/>
              </a:solidFill>
              <a:effectLst/>
              <a:latin typeface="+mn-lt"/>
              <a:ea typeface="+mn-ea"/>
              <a:cs typeface="+mn-cs"/>
            </a:rPr>
            <a:t>560</a:t>
          </a:r>
          <a:r>
            <a:rPr kumimoji="1" lang="ja-JP" altLang="ja-JP" sz="1100">
              <a:solidFill>
                <a:schemeClr val="dk1"/>
              </a:solidFill>
              <a:effectLst/>
              <a:latin typeface="+mn-lt"/>
              <a:ea typeface="+mn-ea"/>
              <a:cs typeface="+mn-cs"/>
            </a:rPr>
            <a:t>百万円等減額となっている。今後、基金の積立等は、難しい状況になることが予想されるため、後世への負担を少しでも軽減できるよう、これまで以上に公債費の適正化に取り組んでいく必要がある。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行財政改革等による歳出の削減により基金を積み立ててきたが、普通交付税の合併算定替による特例措置の段階的縮減</a:t>
          </a:r>
          <a:r>
            <a:rPr kumimoji="1" lang="ja-JP" altLang="en-US" sz="1100">
              <a:solidFill>
                <a:schemeClr val="dk1"/>
              </a:solidFill>
              <a:effectLst/>
              <a:latin typeface="+mn-lt"/>
              <a:ea typeface="+mn-ea"/>
              <a:cs typeface="+mn-cs"/>
            </a:rPr>
            <a:t>の終了や</a:t>
          </a:r>
          <a:r>
            <a:rPr kumimoji="1" lang="ja-JP" altLang="ja-JP" sz="1100">
              <a:solidFill>
                <a:schemeClr val="dk1"/>
              </a:solidFill>
              <a:effectLst/>
              <a:latin typeface="+mn-lt"/>
              <a:ea typeface="+mn-ea"/>
              <a:cs typeface="+mn-cs"/>
            </a:rPr>
            <a:t>決算剰余金の減額に伴う基金への積立金の減額等により、基金全体として</a:t>
          </a:r>
          <a:r>
            <a:rPr kumimoji="1" lang="en-US" altLang="ja-JP" sz="1100">
              <a:solidFill>
                <a:schemeClr val="dk1"/>
              </a:solidFill>
              <a:effectLst/>
              <a:latin typeface="+mn-lt"/>
              <a:ea typeface="+mn-ea"/>
              <a:cs typeface="+mn-cs"/>
            </a:rPr>
            <a:t>255</a:t>
          </a:r>
          <a:r>
            <a:rPr kumimoji="1" lang="ja-JP" altLang="ja-JP" sz="1100">
              <a:solidFill>
                <a:schemeClr val="dk1"/>
              </a:solidFill>
              <a:effectLst/>
              <a:latin typeface="+mn-lt"/>
              <a:ea typeface="+mn-ea"/>
              <a:cs typeface="+mn-cs"/>
            </a:rPr>
            <a:t>百万円減額となった。</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の合併以降、合併特例措置による財政支援を受け、小・中学校等の公共施設整備や、道路等のインフラ整備を行っており、今後、公債費がピークを迎える見込みである。また、特別会計への赤字補てんによる繰出金や、扶助費が年々増加している状況にあるため、適切に各基金を活用し、市民サービス等が低下しないよう健全な行財政運営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まちづくり振興基金：市民の連携の強化及び地域振興のための事業費用に充てる</a:t>
          </a:r>
          <a:endParaRPr lang="ja-JP" altLang="ja-JP" sz="1400">
            <a:effectLst/>
          </a:endParaRPr>
        </a:p>
        <a:p>
          <a:r>
            <a:rPr kumimoji="1" lang="ja-JP" altLang="ja-JP" sz="1100">
              <a:solidFill>
                <a:schemeClr val="dk1"/>
              </a:solidFill>
              <a:effectLst/>
              <a:latin typeface="+mn-lt"/>
              <a:ea typeface="+mn-ea"/>
              <a:cs typeface="+mn-cs"/>
            </a:rPr>
            <a:t>　退職手当特別負担金引当基金：職員の退職手当の支給に要する費用に充てる特別負担金に充てる</a:t>
          </a:r>
          <a:endParaRPr lang="ja-JP" altLang="ja-JP" sz="1400">
            <a:effectLst/>
          </a:endParaRPr>
        </a:p>
        <a:p>
          <a:r>
            <a:rPr kumimoji="1" lang="ja-JP" altLang="ja-JP" sz="1100">
              <a:solidFill>
                <a:schemeClr val="dk1"/>
              </a:solidFill>
              <a:effectLst/>
              <a:latin typeface="+mn-lt"/>
              <a:ea typeface="+mn-ea"/>
              <a:cs typeface="+mn-cs"/>
            </a:rPr>
            <a:t>　南城市歴史文化観光資源整備基金：世界遺産の斎場御嶽やその周辺に位置する歴史・文化遺産及び観光資源の保全と整備を図る</a:t>
          </a:r>
          <a:endParaRPr lang="ja-JP" altLang="ja-JP" sz="1400">
            <a:effectLst/>
          </a:endParaRPr>
        </a:p>
        <a:p>
          <a:r>
            <a:rPr kumimoji="1" lang="ja-JP" altLang="ja-JP" sz="1100">
              <a:solidFill>
                <a:schemeClr val="dk1"/>
              </a:solidFill>
              <a:effectLst/>
              <a:latin typeface="+mn-lt"/>
              <a:ea typeface="+mn-ea"/>
              <a:cs typeface="+mn-cs"/>
            </a:rPr>
            <a:t>　人材育成基金：人材の育成及び文化振興を図る資金に充てる</a:t>
          </a:r>
          <a:endParaRPr lang="ja-JP" altLang="ja-JP" sz="1400">
            <a:effectLst/>
          </a:endParaRPr>
        </a:p>
        <a:p>
          <a:r>
            <a:rPr kumimoji="1" lang="ja-JP" altLang="en-US" sz="1100">
              <a:solidFill>
                <a:schemeClr val="dk1"/>
              </a:solidFill>
              <a:effectLst/>
              <a:latin typeface="+mn-lt"/>
              <a:ea typeface="+mn-ea"/>
              <a:cs typeface="+mn-cs"/>
            </a:rPr>
            <a:t>　南城市公共施設等総合管理基金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長期にわたり安全かつ快適な公共施設等の保全及び財政の健全な運営に資するために充てる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まちづくり振興基金：預金利子を積み立てたことによる増加</a:t>
          </a:r>
          <a:endParaRPr lang="ja-JP" altLang="ja-JP" sz="1400">
            <a:effectLst/>
          </a:endParaRPr>
        </a:p>
        <a:p>
          <a:r>
            <a:rPr kumimoji="1" lang="ja-JP" altLang="ja-JP" sz="1100">
              <a:solidFill>
                <a:schemeClr val="dk1"/>
              </a:solidFill>
              <a:effectLst/>
              <a:latin typeface="+mn-lt"/>
              <a:ea typeface="+mn-ea"/>
              <a:cs typeface="+mn-cs"/>
            </a:rPr>
            <a:t>　退職手当特別負担金引当基金：職員の退職手当の支給に要する費用に充てる特別負担金の増額による減少</a:t>
          </a:r>
          <a:endParaRPr lang="ja-JP" altLang="ja-JP" sz="1400">
            <a:effectLst/>
          </a:endParaRPr>
        </a:p>
        <a:p>
          <a:r>
            <a:rPr kumimoji="1" lang="ja-JP" altLang="ja-JP" sz="1100">
              <a:solidFill>
                <a:schemeClr val="dk1"/>
              </a:solidFill>
              <a:effectLst/>
              <a:latin typeface="+mn-lt"/>
              <a:ea typeface="+mn-ea"/>
              <a:cs typeface="+mn-cs"/>
            </a:rPr>
            <a:t>　南城市歴史文化観光資源整備基金：施設収入</a:t>
          </a:r>
          <a:r>
            <a:rPr kumimoji="1" lang="ja-JP" altLang="en-US" sz="1100">
              <a:solidFill>
                <a:schemeClr val="dk1"/>
              </a:solidFill>
              <a:effectLst/>
              <a:latin typeface="+mn-lt"/>
              <a:ea typeface="+mn-ea"/>
              <a:cs typeface="+mn-cs"/>
            </a:rPr>
            <a:t>が取り崩し額を下回ったことによる減少</a:t>
          </a:r>
          <a:r>
            <a:rPr kumimoji="1" lang="ja-JP" altLang="ja-JP" sz="1100">
              <a:solidFill>
                <a:schemeClr val="dk1"/>
              </a:solidFill>
              <a:effectLst/>
              <a:latin typeface="+mn-lt"/>
              <a:ea typeface="+mn-ea"/>
              <a:cs typeface="+mn-cs"/>
            </a:rPr>
            <a:t> </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ふるさとユイマール基金：</a:t>
          </a:r>
          <a:r>
            <a:rPr kumimoji="1" lang="ja-JP" altLang="en-US" sz="1100">
              <a:solidFill>
                <a:schemeClr val="dk1"/>
              </a:solidFill>
              <a:effectLst/>
              <a:latin typeface="+mn-lt"/>
              <a:ea typeface="+mn-ea"/>
              <a:cs typeface="+mn-cs"/>
            </a:rPr>
            <a:t>ふるさと納税増に伴うもの</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南城市公共施設等総合管理基金：土地建物貸付収入を積み立てたことによる増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まちづくり振興基金：今後のまちづくり振興に伴う財政需要に備えると共に、必要に応じて市民の連携の強化及び地域振興のための事業に充てる</a:t>
          </a:r>
          <a:endParaRPr lang="ja-JP" altLang="ja-JP" sz="1400">
            <a:effectLst/>
          </a:endParaRPr>
        </a:p>
        <a:p>
          <a:r>
            <a:rPr kumimoji="1" lang="ja-JP" altLang="ja-JP" sz="1100">
              <a:solidFill>
                <a:schemeClr val="dk1"/>
              </a:solidFill>
              <a:effectLst/>
              <a:latin typeface="+mn-lt"/>
              <a:ea typeface="+mn-ea"/>
              <a:cs typeface="+mn-cs"/>
            </a:rPr>
            <a:t>　退職手当特別負担金引当基金：職員の退職手当の支給に要する費用に充てる特別負担金が、本市の財政を圧迫しないよう適切な基金残高を維持していく</a:t>
          </a:r>
          <a:endParaRPr lang="ja-JP" altLang="ja-JP" sz="1400">
            <a:effectLst/>
          </a:endParaRPr>
        </a:p>
        <a:p>
          <a:r>
            <a:rPr kumimoji="1" lang="ja-JP" altLang="ja-JP" sz="1100">
              <a:solidFill>
                <a:schemeClr val="dk1"/>
              </a:solidFill>
              <a:effectLst/>
              <a:latin typeface="+mn-lt"/>
              <a:ea typeface="+mn-ea"/>
              <a:cs typeface="+mn-cs"/>
            </a:rPr>
            <a:t>　南城市歴史文化観光資源整備基金：適切に観光ニーズを把握し、斎場御嶽やその周辺に位置する歴史・文化遺産及び観光資源の保全と整備を行っていく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ふるさとユイマール基金：財源が寄付金であるため、今後、寄付者の本市への思いを適切に把握し、その思いを具体化するための事業に充てる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南城市公共施設等総合管理基金：</a:t>
          </a:r>
          <a:r>
            <a:rPr kumimoji="1" lang="ja-JP" altLang="en-US" sz="1100">
              <a:solidFill>
                <a:schemeClr val="dk1"/>
              </a:solidFill>
              <a:effectLst/>
              <a:latin typeface="+mn-lt"/>
              <a:ea typeface="+mn-ea"/>
              <a:cs typeface="+mn-cs"/>
            </a:rPr>
            <a:t>土地建物貸付収入を原資に将来の公共施設の老朽化や適正な管理運営に努め、財政の健全な運営に資する。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前年度に比べ決算剰余金の減少により当初予算取崩額との差し引き分が減少している。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災害時や今後の社会保障費等の歳出</a:t>
          </a:r>
          <a:r>
            <a:rPr kumimoji="1" lang="ja-JP" altLang="en-US" sz="1100">
              <a:solidFill>
                <a:schemeClr val="dk1"/>
              </a:solidFill>
              <a:effectLst/>
              <a:latin typeface="+mn-lt"/>
              <a:ea typeface="+mn-ea"/>
              <a:cs typeface="+mn-cs"/>
            </a:rPr>
            <a:t>など年度間の財源不足に</a:t>
          </a:r>
          <a:r>
            <a:rPr kumimoji="1" lang="ja-JP" altLang="ja-JP" sz="1100">
              <a:solidFill>
                <a:schemeClr val="dk1"/>
              </a:solidFill>
              <a:effectLst/>
              <a:latin typeface="+mn-lt"/>
              <a:ea typeface="+mn-ea"/>
              <a:cs typeface="+mn-cs"/>
            </a:rPr>
            <a:t>備えて、現時点と同程度の基金残高を維持できるよう取り組んでいく。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年度当初予算で公債費に充てるため取崩をしたことによる減少。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取り崩しを抑え、将来の債務に備え、積み立てを行うよう検討する。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B6B20F2-0597-418B-A60A-44E1780891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E53D73C-94AA-4D74-A760-9B07548367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951B99E-7AB8-4D1C-9DA8-02262BD9CF9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F8ACB51-3AC6-4CD2-AA8F-8C1DFE75DFE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C79597E-6DF9-4FD1-9662-F96B967CF1D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298E850-BCCD-4755-A94B-D0361FC9FB3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05FF4FE-B15E-481F-9F13-B3FF93DF345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8E58926A-09D7-4945-9DA6-45129AD3E2F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DF4258F0-9836-47F3-9B7D-1F3CB0317D6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B0DFD61-8A15-4BA2-9853-0692C2208A1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A289B4A-6562-425E-A9C7-4AB0BDC7474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7885BD0-DAEB-4D8F-9B37-0E678D7EFDE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8BE415FD-F2C3-43B9-8A44-BDE2AAACD58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A82075A-0BBD-426D-8E90-A93D96D95E4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A44DA3FE-E2B2-4D9C-A551-E7B03D4B8B7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D25C5EB-1EAD-42DC-B6BA-EDB48AB39CC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A203CCD0-AADE-4F2B-BA55-59E4A29C250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EA0E9C2-997E-48F8-8929-39E51F909F4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33E1198-7880-49A6-A081-E4D2DF93BF3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9450E21A-8160-4E86-88A3-A0E473D28B9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0A5DD1C-5A81-4E30-B8BD-B656F90D677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1153B3F-01A5-48C6-9517-0A76FA267DE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44,924
44,646
49.94
31,242,242
29,538,309
1,488,146
11,627,158
20,873,272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B062836-57CD-498C-9CB1-29D61AE9058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C0A7DAC-671A-4991-8513-720BCCD3C6F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CBBD5B5-11F9-4B9B-878D-4393CA4D10D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C211795-FAE4-49DF-BBB6-6D1D04DF648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AE5F97E8-5F68-4E28-B140-9B7904185DB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FFEC4A9-397F-4328-AECE-040DFDED2C9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66B8EDD-3240-4CB4-973D-212BFF62E18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0415A81-393C-4290-B7E4-4A0EA25E9B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B1FBF98-67C8-423D-97F0-E7BCDCF5A2D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7F28972C-2030-4618-9322-F90172A701D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451031E-00A5-4ABE-AB0E-B15CC9B532F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15C8B0F1-3839-4E65-A78F-A9B4C97B014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5E4D166B-243E-4099-9E6E-E4484573084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64CFBB1-702E-4B71-8DB1-D5CDA0CED92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A7F169D7-288F-4688-9A5C-BFABB99A5B6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BB121BE-830F-4908-AC5C-C822832DEE3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2F2F1A6-499C-4EAF-A3C4-2A23674281E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7DDEB6F-63DB-4F60-90A4-C6CCB59AA41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3B4D121-8D3F-4CC1-BCED-9002E723D55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37D897D-6376-418A-AD8B-25955758A12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05D2390-0062-42DF-977F-10519035476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3E0BA97-3519-4BD8-B329-DD76C12484C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55D543D-E469-441C-98EF-E867D0AA824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74C38DD-9CA5-487A-B08D-9068AFC37FE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3C06180-0D6B-46F5-B4F1-61445C1436D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AF4D33B-D9F6-43D4-A933-21CBE8D434A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93C90115-53AE-404F-BACB-AB0F21F3BF0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E15ED9C-3647-4081-8DD7-9527D6B1559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AFC768F-319B-40B4-800B-019E44CBFB3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2F0855BB-1815-4468-B8A2-E66B999658D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A4748A1-343B-4686-A218-73AC482C649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8DDBCBB-4F3B-4CBD-99BE-AE5FB6EDA78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6F79FA3-15C8-4DA2-9647-9BC5D1B610D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365765D-42F6-4FAD-8FAC-91C9143A450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CA54762-8E7E-4A87-9575-39867E01BC9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本市の有形固定資産減価償却率は、平成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から令和元年度にかけて急激な上昇となっているが、これは固定資産台帳上の工作物（道路）の取得年度を登録したことにより、これまで不明瞭の部分であった減価償却累計額が算出されたことによるもの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令和２年度の減価償却率は、類似団体より低い水準にあるが、老朽化が進行している施設も多数存在するため、今後も公共施設等総合管理計画等に基づき施設の適正化に取り組んでいく。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4884A5F3-6426-46E3-B6E9-8E43B7B3975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3FC6C43-58A2-48F4-AEBD-40DE77095DC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7A76ECE5-7D2F-468F-86C2-CAB5F4B658C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C66CB0E1-9693-45A8-B7FD-68DF5DCA320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AC8F0B4C-B296-4772-8B0E-25BCBF07D3F1}"/>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6CC152D8-58CB-4FF2-9EC2-F0977EABBA1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18115EEC-6750-4229-8A47-CD9C12720B37}"/>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9C86E97F-F323-4F4A-98E2-0F68B61827C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7914FFDC-00CE-4A0B-9712-55FA976BB9C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E23A64F-4CE6-4B01-8C53-F059486F1DD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E3178225-8AF7-4390-BD9E-F0C79F7465B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DAC3C89D-82C5-4BEC-ADAA-4FA33A5688B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AA1A768D-82B6-4A3F-86A2-F42ECB0126F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DA19E819-4134-4AE6-84A0-A6AEC265ADE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D41B1681-0F92-42AC-A95C-7A1C00119FE4}"/>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83C49B03-C1F5-4EC6-94F6-53442E681B1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71755</xdr:rowOff>
    </xdr:from>
    <xdr:to>
      <xdr:col>23</xdr:col>
      <xdr:colOff>85090</xdr:colOff>
      <xdr:row>33</xdr:row>
      <xdr:rowOff>148272</xdr:rowOff>
    </xdr:to>
    <xdr:cxnSp macro="">
      <xdr:nvCxnSpPr>
        <xdr:cNvPr id="75" name="直線コネクタ 74">
          <a:extLst>
            <a:ext uri="{FF2B5EF4-FFF2-40B4-BE49-F238E27FC236}">
              <a16:creationId xmlns:a16="http://schemas.microsoft.com/office/drawing/2014/main" id="{1D9C1E77-F473-4941-BEAE-72013928BE69}"/>
            </a:ext>
          </a:extLst>
        </xdr:cNvPr>
        <xdr:cNvCxnSpPr/>
      </xdr:nvCxnSpPr>
      <xdr:spPr>
        <a:xfrm flipV="1">
          <a:off x="4760595" y="5643880"/>
          <a:ext cx="1270" cy="93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6" name="有形固定資産減価償却率最小値テキスト">
          <a:extLst>
            <a:ext uri="{FF2B5EF4-FFF2-40B4-BE49-F238E27FC236}">
              <a16:creationId xmlns:a16="http://schemas.microsoft.com/office/drawing/2014/main" id="{9F937F81-947E-4736-92BD-DA17DC5122B8}"/>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7" name="直線コネクタ 76">
          <a:extLst>
            <a:ext uri="{FF2B5EF4-FFF2-40B4-BE49-F238E27FC236}">
              <a16:creationId xmlns:a16="http://schemas.microsoft.com/office/drawing/2014/main" id="{A6424587-4E85-4269-B2EA-E384D761DA6D}"/>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18432</xdr:rowOff>
    </xdr:from>
    <xdr:ext cx="405111" cy="259045"/>
    <xdr:sp macro="" textlink="">
      <xdr:nvSpPr>
        <xdr:cNvPr id="78" name="有形固定資産減価償却率最大値テキスト">
          <a:extLst>
            <a:ext uri="{FF2B5EF4-FFF2-40B4-BE49-F238E27FC236}">
              <a16:creationId xmlns:a16="http://schemas.microsoft.com/office/drawing/2014/main" id="{96325130-4720-4A99-AA31-7C152FA0EF03}"/>
            </a:ext>
          </a:extLst>
        </xdr:cNvPr>
        <xdr:cNvSpPr txBox="1"/>
      </xdr:nvSpPr>
      <xdr:spPr>
        <a:xfrm>
          <a:off x="4813300" y="54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71755</xdr:rowOff>
    </xdr:from>
    <xdr:to>
      <xdr:col>23</xdr:col>
      <xdr:colOff>174625</xdr:colOff>
      <xdr:row>28</xdr:row>
      <xdr:rowOff>71755</xdr:rowOff>
    </xdr:to>
    <xdr:cxnSp macro="">
      <xdr:nvCxnSpPr>
        <xdr:cNvPr id="79" name="直線コネクタ 78">
          <a:extLst>
            <a:ext uri="{FF2B5EF4-FFF2-40B4-BE49-F238E27FC236}">
              <a16:creationId xmlns:a16="http://schemas.microsoft.com/office/drawing/2014/main" id="{10936E6D-6410-4B21-92FA-6FA03E1DA304}"/>
            </a:ext>
          </a:extLst>
        </xdr:cNvPr>
        <xdr:cNvCxnSpPr/>
      </xdr:nvCxnSpPr>
      <xdr:spPr>
        <a:xfrm>
          <a:off x="4673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80" name="有形固定資産減価償却率平均値テキスト">
          <a:extLst>
            <a:ext uri="{FF2B5EF4-FFF2-40B4-BE49-F238E27FC236}">
              <a16:creationId xmlns:a16="http://schemas.microsoft.com/office/drawing/2014/main" id="{DD301CAC-1E15-427D-9D6F-6F0DB68645F7}"/>
            </a:ext>
          </a:extLst>
        </xdr:cNvPr>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81" name="フローチャート: 判断 80">
          <a:extLst>
            <a:ext uri="{FF2B5EF4-FFF2-40B4-BE49-F238E27FC236}">
              <a16:creationId xmlns:a16="http://schemas.microsoft.com/office/drawing/2014/main" id="{CEE2A7FB-6964-4A71-B12D-F65675F7A1C2}"/>
            </a:ext>
          </a:extLst>
        </xdr:cNvPr>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84667</xdr:rowOff>
    </xdr:from>
    <xdr:to>
      <xdr:col>19</xdr:col>
      <xdr:colOff>187325</xdr:colOff>
      <xdr:row>31</xdr:row>
      <xdr:rowOff>14817</xdr:rowOff>
    </xdr:to>
    <xdr:sp macro="" textlink="">
      <xdr:nvSpPr>
        <xdr:cNvPr id="82" name="フローチャート: 判断 81">
          <a:extLst>
            <a:ext uri="{FF2B5EF4-FFF2-40B4-BE49-F238E27FC236}">
              <a16:creationId xmlns:a16="http://schemas.microsoft.com/office/drawing/2014/main" id="{57871400-C970-4CF5-825D-6439A64F7DB4}"/>
            </a:ext>
          </a:extLst>
        </xdr:cNvPr>
        <xdr:cNvSpPr/>
      </xdr:nvSpPr>
      <xdr:spPr>
        <a:xfrm>
          <a:off x="4000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81068</xdr:rowOff>
    </xdr:from>
    <xdr:to>
      <xdr:col>15</xdr:col>
      <xdr:colOff>187325</xdr:colOff>
      <xdr:row>31</xdr:row>
      <xdr:rowOff>11218</xdr:rowOff>
    </xdr:to>
    <xdr:sp macro="" textlink="">
      <xdr:nvSpPr>
        <xdr:cNvPr id="83" name="フローチャート: 判断 82">
          <a:extLst>
            <a:ext uri="{FF2B5EF4-FFF2-40B4-BE49-F238E27FC236}">
              <a16:creationId xmlns:a16="http://schemas.microsoft.com/office/drawing/2014/main" id="{E46ADB3D-C99D-444F-B13B-2785E838F1BA}"/>
            </a:ext>
          </a:extLst>
        </xdr:cNvPr>
        <xdr:cNvSpPr/>
      </xdr:nvSpPr>
      <xdr:spPr>
        <a:xfrm>
          <a:off x="3238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59478</xdr:rowOff>
    </xdr:from>
    <xdr:to>
      <xdr:col>11</xdr:col>
      <xdr:colOff>187325</xdr:colOff>
      <xdr:row>30</xdr:row>
      <xdr:rowOff>161078</xdr:rowOff>
    </xdr:to>
    <xdr:sp macro="" textlink="">
      <xdr:nvSpPr>
        <xdr:cNvPr id="84" name="フローチャート: 判断 83">
          <a:extLst>
            <a:ext uri="{FF2B5EF4-FFF2-40B4-BE49-F238E27FC236}">
              <a16:creationId xmlns:a16="http://schemas.microsoft.com/office/drawing/2014/main" id="{AE77253F-9C32-459B-B591-862E21870EE1}"/>
            </a:ext>
          </a:extLst>
        </xdr:cNvPr>
        <xdr:cNvSpPr/>
      </xdr:nvSpPr>
      <xdr:spPr>
        <a:xfrm>
          <a:off x="2476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36089</xdr:rowOff>
    </xdr:from>
    <xdr:to>
      <xdr:col>7</xdr:col>
      <xdr:colOff>187325</xdr:colOff>
      <xdr:row>30</xdr:row>
      <xdr:rowOff>137689</xdr:rowOff>
    </xdr:to>
    <xdr:sp macro="" textlink="">
      <xdr:nvSpPr>
        <xdr:cNvPr id="85" name="フローチャート: 判断 84">
          <a:extLst>
            <a:ext uri="{FF2B5EF4-FFF2-40B4-BE49-F238E27FC236}">
              <a16:creationId xmlns:a16="http://schemas.microsoft.com/office/drawing/2014/main" id="{44E25814-9062-4DFA-995B-8B03EC016C66}"/>
            </a:ext>
          </a:extLst>
        </xdr:cNvPr>
        <xdr:cNvSpPr/>
      </xdr:nvSpPr>
      <xdr:spPr>
        <a:xfrm>
          <a:off x="1714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8645867-E1BB-4006-92CC-94346E47D10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AD6B2FF-2475-4FBF-B6C5-38A7DC57D1F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44B3950-63AB-44F2-BFD8-A9D5A1D258F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61C1039-5647-48B3-85A7-0E8D606246F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C8DC125-B554-40C2-B8F2-A7FB59523A5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67204</xdr:rowOff>
    </xdr:from>
    <xdr:to>
      <xdr:col>23</xdr:col>
      <xdr:colOff>136525</xdr:colOff>
      <xdr:row>29</xdr:row>
      <xdr:rowOff>168804</xdr:rowOff>
    </xdr:to>
    <xdr:sp macro="" textlink="">
      <xdr:nvSpPr>
        <xdr:cNvPr id="91" name="楕円 90">
          <a:extLst>
            <a:ext uri="{FF2B5EF4-FFF2-40B4-BE49-F238E27FC236}">
              <a16:creationId xmlns:a16="http://schemas.microsoft.com/office/drawing/2014/main" id="{62E7BB9E-476F-427E-9A86-94F1BF4CF866}"/>
            </a:ext>
          </a:extLst>
        </xdr:cNvPr>
        <xdr:cNvSpPr/>
      </xdr:nvSpPr>
      <xdr:spPr>
        <a:xfrm>
          <a:off x="4711700" y="58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90081</xdr:rowOff>
    </xdr:from>
    <xdr:ext cx="405111" cy="259045"/>
    <xdr:sp macro="" textlink="">
      <xdr:nvSpPr>
        <xdr:cNvPr id="92" name="有形固定資産減価償却率該当値テキスト">
          <a:extLst>
            <a:ext uri="{FF2B5EF4-FFF2-40B4-BE49-F238E27FC236}">
              <a16:creationId xmlns:a16="http://schemas.microsoft.com/office/drawing/2014/main" id="{66602E37-756F-4F9F-89A6-9FC056C08863}"/>
            </a:ext>
          </a:extLst>
        </xdr:cNvPr>
        <xdr:cNvSpPr txBox="1"/>
      </xdr:nvSpPr>
      <xdr:spPr>
        <a:xfrm>
          <a:off x="4813300" y="5662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93" name="楕円 92">
          <a:extLst>
            <a:ext uri="{FF2B5EF4-FFF2-40B4-BE49-F238E27FC236}">
              <a16:creationId xmlns:a16="http://schemas.microsoft.com/office/drawing/2014/main" id="{9D568525-3C81-43AA-99B6-76BF9378CDCF}"/>
            </a:ext>
          </a:extLst>
        </xdr:cNvPr>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118004</xdr:rowOff>
    </xdr:to>
    <xdr:cxnSp macro="">
      <xdr:nvCxnSpPr>
        <xdr:cNvPr id="94" name="直線コネクタ 93">
          <a:extLst>
            <a:ext uri="{FF2B5EF4-FFF2-40B4-BE49-F238E27FC236}">
              <a16:creationId xmlns:a16="http://schemas.microsoft.com/office/drawing/2014/main" id="{A8DB9230-6978-48AE-891A-C2DC68FE2587}"/>
            </a:ext>
          </a:extLst>
        </xdr:cNvPr>
        <xdr:cNvCxnSpPr/>
      </xdr:nvCxnSpPr>
      <xdr:spPr>
        <a:xfrm>
          <a:off x="4051300" y="5838190"/>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62865</xdr:rowOff>
    </xdr:from>
    <xdr:to>
      <xdr:col>15</xdr:col>
      <xdr:colOff>187325</xdr:colOff>
      <xdr:row>27</xdr:row>
      <xdr:rowOff>164465</xdr:rowOff>
    </xdr:to>
    <xdr:sp macro="" textlink="">
      <xdr:nvSpPr>
        <xdr:cNvPr id="95" name="楕円 94">
          <a:extLst>
            <a:ext uri="{FF2B5EF4-FFF2-40B4-BE49-F238E27FC236}">
              <a16:creationId xmlns:a16="http://schemas.microsoft.com/office/drawing/2014/main" id="{02B0EE6F-F29E-4B5B-92C4-B1D93F543A06}"/>
            </a:ext>
          </a:extLst>
        </xdr:cNvPr>
        <xdr:cNvSpPr/>
      </xdr:nvSpPr>
      <xdr:spPr>
        <a:xfrm>
          <a:off x="3238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113665</xdr:rowOff>
    </xdr:from>
    <xdr:to>
      <xdr:col>19</xdr:col>
      <xdr:colOff>136525</xdr:colOff>
      <xdr:row>29</xdr:row>
      <xdr:rowOff>94615</xdr:rowOff>
    </xdr:to>
    <xdr:cxnSp macro="">
      <xdr:nvCxnSpPr>
        <xdr:cNvPr id="96" name="直線コネクタ 95">
          <a:extLst>
            <a:ext uri="{FF2B5EF4-FFF2-40B4-BE49-F238E27FC236}">
              <a16:creationId xmlns:a16="http://schemas.microsoft.com/office/drawing/2014/main" id="{390E7494-5448-4829-8850-3FC705B4D08F}"/>
            </a:ext>
          </a:extLst>
        </xdr:cNvPr>
        <xdr:cNvCxnSpPr/>
      </xdr:nvCxnSpPr>
      <xdr:spPr>
        <a:xfrm>
          <a:off x="3289300" y="5514340"/>
          <a:ext cx="762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46672</xdr:rowOff>
    </xdr:from>
    <xdr:to>
      <xdr:col>11</xdr:col>
      <xdr:colOff>187325</xdr:colOff>
      <xdr:row>27</xdr:row>
      <xdr:rowOff>148272</xdr:rowOff>
    </xdr:to>
    <xdr:sp macro="" textlink="">
      <xdr:nvSpPr>
        <xdr:cNvPr id="97" name="楕円 96">
          <a:extLst>
            <a:ext uri="{FF2B5EF4-FFF2-40B4-BE49-F238E27FC236}">
              <a16:creationId xmlns:a16="http://schemas.microsoft.com/office/drawing/2014/main" id="{27FE4336-4821-43BD-86AB-B4F860670D7E}"/>
            </a:ext>
          </a:extLst>
        </xdr:cNvPr>
        <xdr:cNvSpPr/>
      </xdr:nvSpPr>
      <xdr:spPr>
        <a:xfrm>
          <a:off x="2476500" y="54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97472</xdr:rowOff>
    </xdr:from>
    <xdr:to>
      <xdr:col>15</xdr:col>
      <xdr:colOff>136525</xdr:colOff>
      <xdr:row>27</xdr:row>
      <xdr:rowOff>113665</xdr:rowOff>
    </xdr:to>
    <xdr:cxnSp macro="">
      <xdr:nvCxnSpPr>
        <xdr:cNvPr id="98" name="直線コネクタ 97">
          <a:extLst>
            <a:ext uri="{FF2B5EF4-FFF2-40B4-BE49-F238E27FC236}">
              <a16:creationId xmlns:a16="http://schemas.microsoft.com/office/drawing/2014/main" id="{703D621B-40D8-4616-85B3-5848A51CBE41}"/>
            </a:ext>
          </a:extLst>
        </xdr:cNvPr>
        <xdr:cNvCxnSpPr/>
      </xdr:nvCxnSpPr>
      <xdr:spPr>
        <a:xfrm>
          <a:off x="2527300" y="5498147"/>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17886</xdr:rowOff>
    </xdr:from>
    <xdr:to>
      <xdr:col>7</xdr:col>
      <xdr:colOff>187325</xdr:colOff>
      <xdr:row>27</xdr:row>
      <xdr:rowOff>119486</xdr:rowOff>
    </xdr:to>
    <xdr:sp macro="" textlink="">
      <xdr:nvSpPr>
        <xdr:cNvPr id="99" name="楕円 98">
          <a:extLst>
            <a:ext uri="{FF2B5EF4-FFF2-40B4-BE49-F238E27FC236}">
              <a16:creationId xmlns:a16="http://schemas.microsoft.com/office/drawing/2014/main" id="{BB490C1A-F4B3-44ED-864B-575C4A975724}"/>
            </a:ext>
          </a:extLst>
        </xdr:cNvPr>
        <xdr:cNvSpPr/>
      </xdr:nvSpPr>
      <xdr:spPr>
        <a:xfrm>
          <a:off x="1714500" y="54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68686</xdr:rowOff>
    </xdr:from>
    <xdr:to>
      <xdr:col>11</xdr:col>
      <xdr:colOff>136525</xdr:colOff>
      <xdr:row>27</xdr:row>
      <xdr:rowOff>97472</xdr:rowOff>
    </xdr:to>
    <xdr:cxnSp macro="">
      <xdr:nvCxnSpPr>
        <xdr:cNvPr id="100" name="直線コネクタ 99">
          <a:extLst>
            <a:ext uri="{FF2B5EF4-FFF2-40B4-BE49-F238E27FC236}">
              <a16:creationId xmlns:a16="http://schemas.microsoft.com/office/drawing/2014/main" id="{EAE83ED7-E662-4A3E-9AEA-3EF22103FEA9}"/>
            </a:ext>
          </a:extLst>
        </xdr:cNvPr>
        <xdr:cNvCxnSpPr/>
      </xdr:nvCxnSpPr>
      <xdr:spPr>
        <a:xfrm>
          <a:off x="1765300" y="5469361"/>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5944</xdr:rowOff>
    </xdr:from>
    <xdr:ext cx="405111" cy="259045"/>
    <xdr:sp macro="" textlink="">
      <xdr:nvSpPr>
        <xdr:cNvPr id="101" name="n_1aveValue有形固定資産減価償却率">
          <a:extLst>
            <a:ext uri="{FF2B5EF4-FFF2-40B4-BE49-F238E27FC236}">
              <a16:creationId xmlns:a16="http://schemas.microsoft.com/office/drawing/2014/main" id="{F6753486-3FFA-4DD9-83F6-78B2F3248BD9}"/>
            </a:ext>
          </a:extLst>
        </xdr:cNvPr>
        <xdr:cNvSpPr txBox="1"/>
      </xdr:nvSpPr>
      <xdr:spPr>
        <a:xfrm>
          <a:off x="38360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2345</xdr:rowOff>
    </xdr:from>
    <xdr:ext cx="405111" cy="259045"/>
    <xdr:sp macro="" textlink="">
      <xdr:nvSpPr>
        <xdr:cNvPr id="102" name="n_2aveValue有形固定資産減価償却率">
          <a:extLst>
            <a:ext uri="{FF2B5EF4-FFF2-40B4-BE49-F238E27FC236}">
              <a16:creationId xmlns:a16="http://schemas.microsoft.com/office/drawing/2014/main" id="{26D6FA6D-6B52-46B1-997F-A2731FDA6E79}"/>
            </a:ext>
          </a:extLst>
        </xdr:cNvPr>
        <xdr:cNvSpPr txBox="1"/>
      </xdr:nvSpPr>
      <xdr:spPr>
        <a:xfrm>
          <a:off x="3086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152205</xdr:rowOff>
    </xdr:from>
    <xdr:ext cx="405111" cy="259045"/>
    <xdr:sp macro="" textlink="">
      <xdr:nvSpPr>
        <xdr:cNvPr id="103" name="n_3aveValue有形固定資産減価償却率">
          <a:extLst>
            <a:ext uri="{FF2B5EF4-FFF2-40B4-BE49-F238E27FC236}">
              <a16:creationId xmlns:a16="http://schemas.microsoft.com/office/drawing/2014/main" id="{6A3E12D9-CA85-47E4-9768-E66F30E610FC}"/>
            </a:ext>
          </a:extLst>
        </xdr:cNvPr>
        <xdr:cNvSpPr txBox="1"/>
      </xdr:nvSpPr>
      <xdr:spPr>
        <a:xfrm>
          <a:off x="2324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128816</xdr:rowOff>
    </xdr:from>
    <xdr:ext cx="405111" cy="259045"/>
    <xdr:sp macro="" textlink="">
      <xdr:nvSpPr>
        <xdr:cNvPr id="104" name="n_4aveValue有形固定資産減価償却率">
          <a:extLst>
            <a:ext uri="{FF2B5EF4-FFF2-40B4-BE49-F238E27FC236}">
              <a16:creationId xmlns:a16="http://schemas.microsoft.com/office/drawing/2014/main" id="{33EB2AA6-F807-42D9-8710-3B8C90CF75AC}"/>
            </a:ext>
          </a:extLst>
        </xdr:cNvPr>
        <xdr:cNvSpPr txBox="1"/>
      </xdr:nvSpPr>
      <xdr:spPr>
        <a:xfrm>
          <a:off x="1562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105" name="n_1mainValue有形固定資産減価償却率">
          <a:extLst>
            <a:ext uri="{FF2B5EF4-FFF2-40B4-BE49-F238E27FC236}">
              <a16:creationId xmlns:a16="http://schemas.microsoft.com/office/drawing/2014/main" id="{1D438FD5-13CE-430F-83EE-B66ED86DBBCF}"/>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9542</xdr:rowOff>
    </xdr:from>
    <xdr:ext cx="405111" cy="259045"/>
    <xdr:sp macro="" textlink="">
      <xdr:nvSpPr>
        <xdr:cNvPr id="106" name="n_2mainValue有形固定資産減価償却率">
          <a:extLst>
            <a:ext uri="{FF2B5EF4-FFF2-40B4-BE49-F238E27FC236}">
              <a16:creationId xmlns:a16="http://schemas.microsoft.com/office/drawing/2014/main" id="{E6E7FDBE-8D13-409C-AE90-F6E22C1100B7}"/>
            </a:ext>
          </a:extLst>
        </xdr:cNvPr>
        <xdr:cNvSpPr txBox="1"/>
      </xdr:nvSpPr>
      <xdr:spPr>
        <a:xfrm>
          <a:off x="30867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164799</xdr:rowOff>
    </xdr:from>
    <xdr:ext cx="405111" cy="259045"/>
    <xdr:sp macro="" textlink="">
      <xdr:nvSpPr>
        <xdr:cNvPr id="107" name="n_3mainValue有形固定資産減価償却率">
          <a:extLst>
            <a:ext uri="{FF2B5EF4-FFF2-40B4-BE49-F238E27FC236}">
              <a16:creationId xmlns:a16="http://schemas.microsoft.com/office/drawing/2014/main" id="{88C317A4-4287-40DE-961E-715D560551A4}"/>
            </a:ext>
          </a:extLst>
        </xdr:cNvPr>
        <xdr:cNvSpPr txBox="1"/>
      </xdr:nvSpPr>
      <xdr:spPr>
        <a:xfrm>
          <a:off x="2324744" y="522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136013</xdr:rowOff>
    </xdr:from>
    <xdr:ext cx="405111" cy="259045"/>
    <xdr:sp macro="" textlink="">
      <xdr:nvSpPr>
        <xdr:cNvPr id="108" name="n_4mainValue有形固定資産減価償却率">
          <a:extLst>
            <a:ext uri="{FF2B5EF4-FFF2-40B4-BE49-F238E27FC236}">
              <a16:creationId xmlns:a16="http://schemas.microsoft.com/office/drawing/2014/main" id="{9CA3CFA7-7688-4AB0-9A24-A8D008065657}"/>
            </a:ext>
          </a:extLst>
        </xdr:cNvPr>
        <xdr:cNvSpPr txBox="1"/>
      </xdr:nvSpPr>
      <xdr:spPr>
        <a:xfrm>
          <a:off x="1562744" y="519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1B998AC9-D8A6-4C2E-BDF7-E2A63B1CC1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4F12C7EB-0EEF-44A8-836F-0F66D711EA8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CCBC073B-3C54-47C0-A0D3-63D81393729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A9D65A81-9747-464E-B806-05E9B3B931C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6C26EE73-88B7-4AA5-AA29-7018D253444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327F21AB-CD6A-4236-B4F9-3FCFCD90076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A05D6E2D-12AF-41A2-86CA-5BC7C252B8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BC446B08-0E29-48E2-A371-6AA3085FD7F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A03FDACA-8AAA-4D30-9584-9AE14EC56A1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A685D357-F324-4A8D-BC04-0C401AD42CC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75FCC2A1-0E04-4FF4-9CBA-69E1EA5A347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B0763E1D-B1C5-4111-B0E9-2AAF6989F43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EA88D4D1-34ED-4AEF-AD0D-098D4D0B188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年度以降、老朽化した学校の大規模改修や新庁舎などの建設事業が重なったことにより、基金の取り崩しと市債が増加し、債務償還比率の伸び幅は大きくなっている。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令和２年度では減少に転じ、類似団体と比較すると低い傾向にあるが、学校の大規模改修が続いており、平成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年度以前より高い水準にあるため、市債発行の抑制及び基金の積立に努め持続可能な財政基盤の確立を目指す。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D5C25EC0-15D8-4BA3-BEC1-B2FD7B68054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AD24BBED-0679-481D-8CDF-47C08C79B08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31519E8-9A7E-49C6-91B8-6DBAC0D871C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58DA0765-F60A-4C54-89C5-B26E83898A8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19B573B0-478C-4495-A1D9-54986E6B2A4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DB847932-6205-4C1F-9A77-002042EF76C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a:extLst>
            <a:ext uri="{FF2B5EF4-FFF2-40B4-BE49-F238E27FC236}">
              <a16:creationId xmlns:a16="http://schemas.microsoft.com/office/drawing/2014/main" id="{27CFE7BD-2E61-4995-8A04-32FF251EC27F}"/>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A0765352-D679-4925-885E-A8C70B255DA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32EE88AD-B68D-4895-966A-10DF430D37B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BC607599-B24F-4F91-86DD-F45582D6879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27C2725B-6AF4-4421-9007-899B562DD3F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C4DE726F-F2B9-44A3-92C8-23071D0085A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352FB107-9BA8-4767-BEB8-7B68F936ABA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393ED64B-C37B-468F-A83B-19241FC045A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C4C8A54A-72D1-4ECA-9F95-0BF4F07752F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9A9AA44B-F509-402D-8531-16D1AFAEE9E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A8C1345-16B9-49EA-99EC-A3923B45AF3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39" name="直線コネクタ 138">
          <a:extLst>
            <a:ext uri="{FF2B5EF4-FFF2-40B4-BE49-F238E27FC236}">
              <a16:creationId xmlns:a16="http://schemas.microsoft.com/office/drawing/2014/main" id="{A0FC2F78-608F-4A47-ACE3-7CFD9676B7C2}"/>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40" name="債務償還比率最小値テキスト">
          <a:extLst>
            <a:ext uri="{FF2B5EF4-FFF2-40B4-BE49-F238E27FC236}">
              <a16:creationId xmlns:a16="http://schemas.microsoft.com/office/drawing/2014/main" id="{F4076DD1-B6E9-4830-B8ED-C07700A3256D}"/>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41" name="直線コネクタ 140">
          <a:extLst>
            <a:ext uri="{FF2B5EF4-FFF2-40B4-BE49-F238E27FC236}">
              <a16:creationId xmlns:a16="http://schemas.microsoft.com/office/drawing/2014/main" id="{B20BC960-9199-4D88-A032-296687AD4218}"/>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42" name="債務償還比率最大値テキスト">
          <a:extLst>
            <a:ext uri="{FF2B5EF4-FFF2-40B4-BE49-F238E27FC236}">
              <a16:creationId xmlns:a16="http://schemas.microsoft.com/office/drawing/2014/main" id="{4132F49A-AEB6-4530-AB35-B75074D2ECF0}"/>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43" name="直線コネクタ 142">
          <a:extLst>
            <a:ext uri="{FF2B5EF4-FFF2-40B4-BE49-F238E27FC236}">
              <a16:creationId xmlns:a16="http://schemas.microsoft.com/office/drawing/2014/main" id="{56401001-8AE4-4F1A-8768-F90858ED50EC}"/>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44" name="債務償還比率平均値テキスト">
          <a:extLst>
            <a:ext uri="{FF2B5EF4-FFF2-40B4-BE49-F238E27FC236}">
              <a16:creationId xmlns:a16="http://schemas.microsoft.com/office/drawing/2014/main" id="{F460EAB5-D73F-4FF3-9067-F870C1D5A616}"/>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45" name="フローチャート: 判断 144">
          <a:extLst>
            <a:ext uri="{FF2B5EF4-FFF2-40B4-BE49-F238E27FC236}">
              <a16:creationId xmlns:a16="http://schemas.microsoft.com/office/drawing/2014/main" id="{ADAE2293-612A-466E-A568-542ED30B1086}"/>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46" name="フローチャート: 判断 145">
          <a:extLst>
            <a:ext uri="{FF2B5EF4-FFF2-40B4-BE49-F238E27FC236}">
              <a16:creationId xmlns:a16="http://schemas.microsoft.com/office/drawing/2014/main" id="{813AD00C-63CB-4A9B-AA9A-4B395767E2E4}"/>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47" name="フローチャート: 判断 146">
          <a:extLst>
            <a:ext uri="{FF2B5EF4-FFF2-40B4-BE49-F238E27FC236}">
              <a16:creationId xmlns:a16="http://schemas.microsoft.com/office/drawing/2014/main" id="{F36A54A9-BEBD-45A5-8B79-D9DEE0A1DE0B}"/>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48" name="フローチャート: 判断 147">
          <a:extLst>
            <a:ext uri="{FF2B5EF4-FFF2-40B4-BE49-F238E27FC236}">
              <a16:creationId xmlns:a16="http://schemas.microsoft.com/office/drawing/2014/main" id="{36697D21-767B-4AD7-AC14-741A911AB97E}"/>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49" name="フローチャート: 判断 148">
          <a:extLst>
            <a:ext uri="{FF2B5EF4-FFF2-40B4-BE49-F238E27FC236}">
              <a16:creationId xmlns:a16="http://schemas.microsoft.com/office/drawing/2014/main" id="{889FBF07-7D52-4F10-B255-4A676CA35294}"/>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FBF71EB-5E93-409D-9933-11BF7DACF0B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3B568D31-1106-44C4-A1BD-B7E3E25E942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6E15479-A9F4-4BAF-9D14-D8F53C4134C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E88C246E-9325-4DB9-A8E3-FA9F35C5AF9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80A1A2E1-FB6A-4FFB-B434-8DCD4DD812B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116054</xdr:rowOff>
    </xdr:from>
    <xdr:to>
      <xdr:col>76</xdr:col>
      <xdr:colOff>73025</xdr:colOff>
      <xdr:row>29</xdr:row>
      <xdr:rowOff>46204</xdr:rowOff>
    </xdr:to>
    <xdr:sp macro="" textlink="">
      <xdr:nvSpPr>
        <xdr:cNvPr id="155" name="楕円 154">
          <a:extLst>
            <a:ext uri="{FF2B5EF4-FFF2-40B4-BE49-F238E27FC236}">
              <a16:creationId xmlns:a16="http://schemas.microsoft.com/office/drawing/2014/main" id="{CDAE1FB0-D180-4AE9-B1D1-81137F63CEBE}"/>
            </a:ext>
          </a:extLst>
        </xdr:cNvPr>
        <xdr:cNvSpPr/>
      </xdr:nvSpPr>
      <xdr:spPr>
        <a:xfrm>
          <a:off x="14744700" y="568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138931</xdr:rowOff>
    </xdr:from>
    <xdr:ext cx="469744" cy="259045"/>
    <xdr:sp macro="" textlink="">
      <xdr:nvSpPr>
        <xdr:cNvPr id="156" name="債務償還比率該当値テキスト">
          <a:extLst>
            <a:ext uri="{FF2B5EF4-FFF2-40B4-BE49-F238E27FC236}">
              <a16:creationId xmlns:a16="http://schemas.microsoft.com/office/drawing/2014/main" id="{88CBFF99-FEE2-4AA6-A808-DEBC0FAAB9A3}"/>
            </a:ext>
          </a:extLst>
        </xdr:cNvPr>
        <xdr:cNvSpPr txBox="1"/>
      </xdr:nvSpPr>
      <xdr:spPr>
        <a:xfrm>
          <a:off x="14846300" y="553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163552</xdr:rowOff>
    </xdr:from>
    <xdr:to>
      <xdr:col>72</xdr:col>
      <xdr:colOff>123825</xdr:colOff>
      <xdr:row>29</xdr:row>
      <xdr:rowOff>93702</xdr:rowOff>
    </xdr:to>
    <xdr:sp macro="" textlink="">
      <xdr:nvSpPr>
        <xdr:cNvPr id="157" name="楕円 156">
          <a:extLst>
            <a:ext uri="{FF2B5EF4-FFF2-40B4-BE49-F238E27FC236}">
              <a16:creationId xmlns:a16="http://schemas.microsoft.com/office/drawing/2014/main" id="{8650BE32-1852-4F5A-937A-94F208DCA884}"/>
            </a:ext>
          </a:extLst>
        </xdr:cNvPr>
        <xdr:cNvSpPr/>
      </xdr:nvSpPr>
      <xdr:spPr>
        <a:xfrm>
          <a:off x="14033500" y="57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166854</xdr:rowOff>
    </xdr:from>
    <xdr:to>
      <xdr:col>76</xdr:col>
      <xdr:colOff>22225</xdr:colOff>
      <xdr:row>29</xdr:row>
      <xdr:rowOff>42902</xdr:rowOff>
    </xdr:to>
    <xdr:cxnSp macro="">
      <xdr:nvCxnSpPr>
        <xdr:cNvPr id="158" name="直線コネクタ 157">
          <a:extLst>
            <a:ext uri="{FF2B5EF4-FFF2-40B4-BE49-F238E27FC236}">
              <a16:creationId xmlns:a16="http://schemas.microsoft.com/office/drawing/2014/main" id="{1E710749-9626-400F-8C6F-49DB29C01985}"/>
            </a:ext>
          </a:extLst>
        </xdr:cNvPr>
        <xdr:cNvCxnSpPr/>
      </xdr:nvCxnSpPr>
      <xdr:spPr>
        <a:xfrm flipV="1">
          <a:off x="14084300" y="5738979"/>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145971</xdr:rowOff>
    </xdr:from>
    <xdr:to>
      <xdr:col>68</xdr:col>
      <xdr:colOff>123825</xdr:colOff>
      <xdr:row>29</xdr:row>
      <xdr:rowOff>76121</xdr:rowOff>
    </xdr:to>
    <xdr:sp macro="" textlink="">
      <xdr:nvSpPr>
        <xdr:cNvPr id="159" name="楕円 158">
          <a:extLst>
            <a:ext uri="{FF2B5EF4-FFF2-40B4-BE49-F238E27FC236}">
              <a16:creationId xmlns:a16="http://schemas.microsoft.com/office/drawing/2014/main" id="{AC48CEB0-B23A-4F71-8A07-57063555A653}"/>
            </a:ext>
          </a:extLst>
        </xdr:cNvPr>
        <xdr:cNvSpPr/>
      </xdr:nvSpPr>
      <xdr:spPr>
        <a:xfrm>
          <a:off x="13271500" y="57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25321</xdr:rowOff>
    </xdr:from>
    <xdr:to>
      <xdr:col>72</xdr:col>
      <xdr:colOff>73025</xdr:colOff>
      <xdr:row>29</xdr:row>
      <xdr:rowOff>42902</xdr:rowOff>
    </xdr:to>
    <xdr:cxnSp macro="">
      <xdr:nvCxnSpPr>
        <xdr:cNvPr id="160" name="直線コネクタ 159">
          <a:extLst>
            <a:ext uri="{FF2B5EF4-FFF2-40B4-BE49-F238E27FC236}">
              <a16:creationId xmlns:a16="http://schemas.microsoft.com/office/drawing/2014/main" id="{97929E7D-6C18-4A94-990C-A0584D888B30}"/>
            </a:ext>
          </a:extLst>
        </xdr:cNvPr>
        <xdr:cNvCxnSpPr/>
      </xdr:nvCxnSpPr>
      <xdr:spPr>
        <a:xfrm>
          <a:off x="13322300" y="5768896"/>
          <a:ext cx="762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69276</xdr:rowOff>
    </xdr:from>
    <xdr:to>
      <xdr:col>64</xdr:col>
      <xdr:colOff>123825</xdr:colOff>
      <xdr:row>28</xdr:row>
      <xdr:rowOff>170876</xdr:rowOff>
    </xdr:to>
    <xdr:sp macro="" textlink="">
      <xdr:nvSpPr>
        <xdr:cNvPr id="161" name="楕円 160">
          <a:extLst>
            <a:ext uri="{FF2B5EF4-FFF2-40B4-BE49-F238E27FC236}">
              <a16:creationId xmlns:a16="http://schemas.microsoft.com/office/drawing/2014/main" id="{25BA977B-0A8B-4538-9E77-CD8EEE1843C9}"/>
            </a:ext>
          </a:extLst>
        </xdr:cNvPr>
        <xdr:cNvSpPr/>
      </xdr:nvSpPr>
      <xdr:spPr>
        <a:xfrm>
          <a:off x="12509500" y="56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120076</xdr:rowOff>
    </xdr:from>
    <xdr:to>
      <xdr:col>68</xdr:col>
      <xdr:colOff>73025</xdr:colOff>
      <xdr:row>29</xdr:row>
      <xdr:rowOff>25321</xdr:rowOff>
    </xdr:to>
    <xdr:cxnSp macro="">
      <xdr:nvCxnSpPr>
        <xdr:cNvPr id="162" name="直線コネクタ 161">
          <a:extLst>
            <a:ext uri="{FF2B5EF4-FFF2-40B4-BE49-F238E27FC236}">
              <a16:creationId xmlns:a16="http://schemas.microsoft.com/office/drawing/2014/main" id="{A065166F-E570-4062-8F2B-36AB28F7FEA6}"/>
            </a:ext>
          </a:extLst>
        </xdr:cNvPr>
        <xdr:cNvCxnSpPr/>
      </xdr:nvCxnSpPr>
      <xdr:spPr>
        <a:xfrm>
          <a:off x="12560300" y="5692201"/>
          <a:ext cx="7620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35965</xdr:rowOff>
    </xdr:from>
    <xdr:to>
      <xdr:col>60</xdr:col>
      <xdr:colOff>123825</xdr:colOff>
      <xdr:row>28</xdr:row>
      <xdr:rowOff>137565</xdr:rowOff>
    </xdr:to>
    <xdr:sp macro="" textlink="">
      <xdr:nvSpPr>
        <xdr:cNvPr id="163" name="楕円 162">
          <a:extLst>
            <a:ext uri="{FF2B5EF4-FFF2-40B4-BE49-F238E27FC236}">
              <a16:creationId xmlns:a16="http://schemas.microsoft.com/office/drawing/2014/main" id="{4C78CB87-F686-4018-97FA-3D352BC00C0C}"/>
            </a:ext>
          </a:extLst>
        </xdr:cNvPr>
        <xdr:cNvSpPr/>
      </xdr:nvSpPr>
      <xdr:spPr>
        <a:xfrm>
          <a:off x="11747500" y="56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86765</xdr:rowOff>
    </xdr:from>
    <xdr:to>
      <xdr:col>64</xdr:col>
      <xdr:colOff>73025</xdr:colOff>
      <xdr:row>28</xdr:row>
      <xdr:rowOff>120076</xdr:rowOff>
    </xdr:to>
    <xdr:cxnSp macro="">
      <xdr:nvCxnSpPr>
        <xdr:cNvPr id="164" name="直線コネクタ 163">
          <a:extLst>
            <a:ext uri="{FF2B5EF4-FFF2-40B4-BE49-F238E27FC236}">
              <a16:creationId xmlns:a16="http://schemas.microsoft.com/office/drawing/2014/main" id="{B61D11E1-5849-47C9-A8BF-94B8D3ECF2DD}"/>
            </a:ext>
          </a:extLst>
        </xdr:cNvPr>
        <xdr:cNvCxnSpPr/>
      </xdr:nvCxnSpPr>
      <xdr:spPr>
        <a:xfrm>
          <a:off x="11798300" y="5658890"/>
          <a:ext cx="762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65" name="n_1aveValue債務償還比率">
          <a:extLst>
            <a:ext uri="{FF2B5EF4-FFF2-40B4-BE49-F238E27FC236}">
              <a16:creationId xmlns:a16="http://schemas.microsoft.com/office/drawing/2014/main" id="{C32AA085-4691-4933-9DDC-54BDC09DF22D}"/>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66" name="n_2aveValue債務償還比率">
          <a:extLst>
            <a:ext uri="{FF2B5EF4-FFF2-40B4-BE49-F238E27FC236}">
              <a16:creationId xmlns:a16="http://schemas.microsoft.com/office/drawing/2014/main" id="{34396D03-EB0A-4983-A106-7BD112D913AF}"/>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67" name="n_3aveValue債務償還比率">
          <a:extLst>
            <a:ext uri="{FF2B5EF4-FFF2-40B4-BE49-F238E27FC236}">
              <a16:creationId xmlns:a16="http://schemas.microsoft.com/office/drawing/2014/main" id="{59CE35C5-EDAB-431B-9F37-C2E6006401FB}"/>
            </a:ext>
          </a:extLst>
        </xdr:cNvPr>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68" name="n_4aveValue債務償還比率">
          <a:extLst>
            <a:ext uri="{FF2B5EF4-FFF2-40B4-BE49-F238E27FC236}">
              <a16:creationId xmlns:a16="http://schemas.microsoft.com/office/drawing/2014/main" id="{E49A0711-3C61-45A3-B9DA-5CFCACB98ED3}"/>
            </a:ext>
          </a:extLst>
        </xdr:cNvPr>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110229</xdr:rowOff>
    </xdr:from>
    <xdr:ext cx="469744" cy="259045"/>
    <xdr:sp macro="" textlink="">
      <xdr:nvSpPr>
        <xdr:cNvPr id="169" name="n_1mainValue債務償還比率">
          <a:extLst>
            <a:ext uri="{FF2B5EF4-FFF2-40B4-BE49-F238E27FC236}">
              <a16:creationId xmlns:a16="http://schemas.microsoft.com/office/drawing/2014/main" id="{DA4EF1B9-9A68-4047-9E30-99572DBB6B8B}"/>
            </a:ext>
          </a:extLst>
        </xdr:cNvPr>
        <xdr:cNvSpPr txBox="1"/>
      </xdr:nvSpPr>
      <xdr:spPr>
        <a:xfrm>
          <a:off x="13836727" y="551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92648</xdr:rowOff>
    </xdr:from>
    <xdr:ext cx="469744" cy="259045"/>
    <xdr:sp macro="" textlink="">
      <xdr:nvSpPr>
        <xdr:cNvPr id="170" name="n_2mainValue債務償還比率">
          <a:extLst>
            <a:ext uri="{FF2B5EF4-FFF2-40B4-BE49-F238E27FC236}">
              <a16:creationId xmlns:a16="http://schemas.microsoft.com/office/drawing/2014/main" id="{8D970926-54C4-4596-8D46-9423374CC0AB}"/>
            </a:ext>
          </a:extLst>
        </xdr:cNvPr>
        <xdr:cNvSpPr txBox="1"/>
      </xdr:nvSpPr>
      <xdr:spPr>
        <a:xfrm>
          <a:off x="13087427" y="549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15953</xdr:rowOff>
    </xdr:from>
    <xdr:ext cx="469744" cy="259045"/>
    <xdr:sp macro="" textlink="">
      <xdr:nvSpPr>
        <xdr:cNvPr id="171" name="n_3mainValue債務償還比率">
          <a:extLst>
            <a:ext uri="{FF2B5EF4-FFF2-40B4-BE49-F238E27FC236}">
              <a16:creationId xmlns:a16="http://schemas.microsoft.com/office/drawing/2014/main" id="{24DF3935-6AD9-4156-8D0C-808713A93BFD}"/>
            </a:ext>
          </a:extLst>
        </xdr:cNvPr>
        <xdr:cNvSpPr txBox="1"/>
      </xdr:nvSpPr>
      <xdr:spPr>
        <a:xfrm>
          <a:off x="12325427" y="541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154092</xdr:rowOff>
    </xdr:from>
    <xdr:ext cx="469744" cy="259045"/>
    <xdr:sp macro="" textlink="">
      <xdr:nvSpPr>
        <xdr:cNvPr id="172" name="n_4mainValue債務償還比率">
          <a:extLst>
            <a:ext uri="{FF2B5EF4-FFF2-40B4-BE49-F238E27FC236}">
              <a16:creationId xmlns:a16="http://schemas.microsoft.com/office/drawing/2014/main" id="{2458E54A-3DB0-4560-B91E-7F974C0C922F}"/>
            </a:ext>
          </a:extLst>
        </xdr:cNvPr>
        <xdr:cNvSpPr txBox="1"/>
      </xdr:nvSpPr>
      <xdr:spPr>
        <a:xfrm>
          <a:off x="11563427" y="53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3A3235F0-B3BB-4C37-ABE9-8E433C4204B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B49D83A9-0DF9-40BF-852F-40D8C843BBF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FEA73AFF-3854-4725-B4EB-D2D08DB2FE3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BFE7E802-B76F-4686-8478-7F82AC7F426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7D1259C3-618A-44F9-9DD6-52F514E466F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347336DF-CE68-479B-9307-BA06D83D41B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EE705DE-0B2B-4DD1-9611-2387773C64B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C8AADA9-75B6-4F30-AA5C-033BF839C65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EA6EA67-7794-4128-B566-639D7295A3C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795DDB3-891D-49F2-869F-19B5A1B4483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BD594B2-F836-4D26-AF63-636BAEC5B7A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51050BA-735C-4FD2-AFBC-13B123F5423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D81691-BAFE-4BAD-96D5-BBEAF357042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FE25CD-E521-4123-822D-6CA8AA788E5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505B175-D0E6-4CD6-868A-A4A8C65D84E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A9A2CB-828B-47E3-B45D-3803BA8F483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44,924
44,646
49.94
31,242,242
29,538,309
1,488,146
11,627,158
20,873,272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9F14F20-F652-46B5-97BA-A2FE0ACF0F8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CD26914-C493-4BD2-9F55-E367E969C80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DD7013-8AE6-4AEF-9DF2-4CA82E2320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527D761-6F3C-4882-AE34-02AFE4235E0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97084E5-01DD-448B-947B-D05661F5EA1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4A7F401-4CAA-4EB1-9CDA-EF4229D766B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3A991F3-3F86-4AFF-8A1D-2BD6E67AD73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6BD9580-894F-49A4-BB75-020721039D0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73399B9-BBF8-4205-B275-5669C1A619F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66C8B5-A238-4D38-8058-288EE67F342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CFBCFE2-A339-4E22-B95D-49CB905CDE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E61124-29A9-4EBD-87C8-A0BAFE96ABC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E5AEEC-AE7D-4FC8-AB52-404C2108151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F5ED6BA-F8A0-4A71-8FC7-BA228753AD8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9FA5CD5-0EF5-4590-BDA7-D51B04CC75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DDEDCA3-CBFE-46B9-A2C1-6430FACC09C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7722E3B-4D69-4AF7-B858-B589DC1D4D8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E6F2E41-1B56-4FBB-B4E8-CDF2036C674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36013B-6644-4CC9-A256-68CF9065363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35ECA7C-160A-46A1-9808-4492AE6F354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BAAA464-C117-48A1-B2B2-01C9C5EBE42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56F86E5-DBD2-4ED9-82FD-5543CC1A2FF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BB2E00-0CC4-4E70-B2CA-12CBF965C34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BF256C2-D76A-4CE6-8933-C0B7610E12F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F5835DA-D1D0-4048-A5E9-3EBF96596D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AFA468D-0399-4F6F-9B36-C4FFFE06356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7B82EBF-3D1C-41A6-97E9-A4860B41FD6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37B1434-23E0-4BF8-ACC3-7117456DCB4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FE218D7-1B00-4B17-8293-D43F7C6B9E7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344D22C-B069-4175-BE2C-BF86BF1146A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5825BB9-6F56-42AD-BFA0-0BCD6FDB573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4DA9FA6-E959-4FF4-84CF-543C35E1CCA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C57D084-6E8C-459D-877F-8003D5500D8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310793C-CE32-4B6E-9D62-A2CF1DF7BE8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90E03DB-0942-47E5-B0B1-65FF182B4A0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9FDB06D-D3C9-46DB-A61C-8D67FFF2F46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5DFAEA5-3B44-44C7-8BA5-FCBB176977F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529F750-C55A-4992-8109-3747E1F1AD3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174BA3A-EEC8-4D62-8FE8-A3FCEAC9431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F00A938-D293-4F24-931A-13DC7F696AA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762E05C-2A62-43F6-B687-82EA02092CD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FFB6540-7DA0-419D-A755-1CFD451799A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E9840BC-1BE6-4747-A284-1ED3D5B4262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BDFC23A-A2EF-4119-B7B8-391B31DFFD1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40BF49B-1CC9-4056-AF08-25DA995B78C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555900DB-E899-423C-AD51-C32CE2597E5A}"/>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5B5E3A50-9F7F-449D-8A59-20581CE8E43F}"/>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8F1F4D05-1C73-4564-8FA7-F41604D6CC27}"/>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C410BBB5-92CD-4CD1-B9E9-ECB1447DBD1F}"/>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57F75D6-9973-4FD9-9BE8-3CD01A86C62E}"/>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DC43D755-9CD1-4AF9-B86B-4A60AAF73BC9}"/>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6F12BA6A-EE04-4FDB-9BAE-E78828746C53}"/>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604D4C51-7400-4D71-9A02-D72A05B2EDFC}"/>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DA28DA51-BF97-48D6-9914-DFAB85F2E551}"/>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A360B621-4D8E-44CA-8F30-BCA6895D37A6}"/>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D36FC2-4C80-41BE-8E7E-E9751EC88EBB}"/>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733C5ED-9B66-44E8-B395-4837311D624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53AF530-7801-45A6-A4A0-87E45F19982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5AC6FA0-6959-4EBC-AD37-0BC55E6940E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4008CCA-B6B7-46D2-9705-2C4E7124727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E31DFC9-5FBC-4361-BCF6-15119422D30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3" name="楕円 72">
          <a:extLst>
            <a:ext uri="{FF2B5EF4-FFF2-40B4-BE49-F238E27FC236}">
              <a16:creationId xmlns:a16="http://schemas.microsoft.com/office/drawing/2014/main" id="{6CAE3A82-5386-47E8-9A58-B4B4BD5EFEDB}"/>
            </a:ext>
          </a:extLst>
        </xdr:cNvPr>
        <xdr:cNvSpPr/>
      </xdr:nvSpPr>
      <xdr:spPr>
        <a:xfrm>
          <a:off x="4584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48277</xdr:rowOff>
    </xdr:from>
    <xdr:ext cx="405111" cy="259045"/>
    <xdr:sp macro="" textlink="">
      <xdr:nvSpPr>
        <xdr:cNvPr id="74" name="【道路】&#10;有形固定資産減価償却率該当値テキスト">
          <a:extLst>
            <a:ext uri="{FF2B5EF4-FFF2-40B4-BE49-F238E27FC236}">
              <a16:creationId xmlns:a16="http://schemas.microsoft.com/office/drawing/2014/main" id="{B84C3697-43EC-41D0-9A5E-6F48C60CA740}"/>
            </a:ext>
          </a:extLst>
        </xdr:cNvPr>
        <xdr:cNvSpPr txBox="1"/>
      </xdr:nvSpPr>
      <xdr:spPr>
        <a:xfrm>
          <a:off x="4673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160655</xdr:rowOff>
    </xdr:from>
    <xdr:to>
      <xdr:col>20</xdr:col>
      <xdr:colOff>38100</xdr:colOff>
      <xdr:row>37</xdr:row>
      <xdr:rowOff>90805</xdr:rowOff>
    </xdr:to>
    <xdr:sp macro="" textlink="">
      <xdr:nvSpPr>
        <xdr:cNvPr id="75" name="楕円 74">
          <a:extLst>
            <a:ext uri="{FF2B5EF4-FFF2-40B4-BE49-F238E27FC236}">
              <a16:creationId xmlns:a16="http://schemas.microsoft.com/office/drawing/2014/main" id="{7C18067D-B34D-4368-A217-5EED83B4616D}"/>
            </a:ext>
          </a:extLst>
        </xdr:cNvPr>
        <xdr:cNvSpPr/>
      </xdr:nvSpPr>
      <xdr:spPr>
        <a:xfrm>
          <a:off x="3746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40005</xdr:rowOff>
    </xdr:from>
    <xdr:to>
      <xdr:col>24</xdr:col>
      <xdr:colOff>63500</xdr:colOff>
      <xdr:row>37</xdr:row>
      <xdr:rowOff>76200</xdr:rowOff>
    </xdr:to>
    <xdr:cxnSp macro="">
      <xdr:nvCxnSpPr>
        <xdr:cNvPr id="76" name="直線コネクタ 75">
          <a:extLst>
            <a:ext uri="{FF2B5EF4-FFF2-40B4-BE49-F238E27FC236}">
              <a16:creationId xmlns:a16="http://schemas.microsoft.com/office/drawing/2014/main" id="{84B9A12F-8E07-4519-853D-529B49E09262}"/>
            </a:ext>
          </a:extLst>
        </xdr:cNvPr>
        <xdr:cNvCxnSpPr/>
      </xdr:nvCxnSpPr>
      <xdr:spPr>
        <a:xfrm>
          <a:off x="3797300" y="63836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116840</xdr:rowOff>
    </xdr:from>
    <xdr:to>
      <xdr:col>15</xdr:col>
      <xdr:colOff>101600</xdr:colOff>
      <xdr:row>34</xdr:row>
      <xdr:rowOff>46990</xdr:rowOff>
    </xdr:to>
    <xdr:sp macro="" textlink="">
      <xdr:nvSpPr>
        <xdr:cNvPr id="77" name="楕円 76">
          <a:extLst>
            <a:ext uri="{FF2B5EF4-FFF2-40B4-BE49-F238E27FC236}">
              <a16:creationId xmlns:a16="http://schemas.microsoft.com/office/drawing/2014/main" id="{335D8FFF-75C6-44DC-915D-13F956B4E4FB}"/>
            </a:ext>
          </a:extLst>
        </xdr:cNvPr>
        <xdr:cNvSpPr/>
      </xdr:nvSpPr>
      <xdr:spPr>
        <a:xfrm>
          <a:off x="2857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167640</xdr:rowOff>
    </xdr:from>
    <xdr:to>
      <xdr:col>19</xdr:col>
      <xdr:colOff>177800</xdr:colOff>
      <xdr:row>37</xdr:row>
      <xdr:rowOff>40005</xdr:rowOff>
    </xdr:to>
    <xdr:cxnSp macro="">
      <xdr:nvCxnSpPr>
        <xdr:cNvPr id="78" name="直線コネクタ 77">
          <a:extLst>
            <a:ext uri="{FF2B5EF4-FFF2-40B4-BE49-F238E27FC236}">
              <a16:creationId xmlns:a16="http://schemas.microsoft.com/office/drawing/2014/main" id="{AD6522A6-50B2-4F35-83D9-6D9DEDFC59A5}"/>
            </a:ext>
          </a:extLst>
        </xdr:cNvPr>
        <xdr:cNvCxnSpPr/>
      </xdr:nvCxnSpPr>
      <xdr:spPr>
        <a:xfrm>
          <a:off x="2908300" y="5825490"/>
          <a:ext cx="889000" cy="55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80645</xdr:rowOff>
    </xdr:from>
    <xdr:to>
      <xdr:col>10</xdr:col>
      <xdr:colOff>165100</xdr:colOff>
      <xdr:row>34</xdr:row>
      <xdr:rowOff>10795</xdr:rowOff>
    </xdr:to>
    <xdr:sp macro="" textlink="">
      <xdr:nvSpPr>
        <xdr:cNvPr id="79" name="楕円 78">
          <a:extLst>
            <a:ext uri="{FF2B5EF4-FFF2-40B4-BE49-F238E27FC236}">
              <a16:creationId xmlns:a16="http://schemas.microsoft.com/office/drawing/2014/main" id="{738A6EF4-070D-416D-BF62-3D11BDD1B23B}"/>
            </a:ext>
          </a:extLst>
        </xdr:cNvPr>
        <xdr:cNvSpPr/>
      </xdr:nvSpPr>
      <xdr:spPr>
        <a:xfrm>
          <a:off x="1968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131445</xdr:rowOff>
    </xdr:from>
    <xdr:to>
      <xdr:col>15</xdr:col>
      <xdr:colOff>50800</xdr:colOff>
      <xdr:row>33</xdr:row>
      <xdr:rowOff>167640</xdr:rowOff>
    </xdr:to>
    <xdr:cxnSp macro="">
      <xdr:nvCxnSpPr>
        <xdr:cNvPr id="80" name="直線コネクタ 79">
          <a:extLst>
            <a:ext uri="{FF2B5EF4-FFF2-40B4-BE49-F238E27FC236}">
              <a16:creationId xmlns:a16="http://schemas.microsoft.com/office/drawing/2014/main" id="{9634E5ED-12E2-4334-9FBD-A24F2E83D25C}"/>
            </a:ext>
          </a:extLst>
        </xdr:cNvPr>
        <xdr:cNvCxnSpPr/>
      </xdr:nvCxnSpPr>
      <xdr:spPr>
        <a:xfrm>
          <a:off x="2019300" y="5789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44450</xdr:rowOff>
    </xdr:from>
    <xdr:to>
      <xdr:col>6</xdr:col>
      <xdr:colOff>38100</xdr:colOff>
      <xdr:row>33</xdr:row>
      <xdr:rowOff>146050</xdr:rowOff>
    </xdr:to>
    <xdr:sp macro="" textlink="">
      <xdr:nvSpPr>
        <xdr:cNvPr id="81" name="楕円 80">
          <a:extLst>
            <a:ext uri="{FF2B5EF4-FFF2-40B4-BE49-F238E27FC236}">
              <a16:creationId xmlns:a16="http://schemas.microsoft.com/office/drawing/2014/main" id="{FCCCB0BF-12A7-4543-95B5-F6B97DFDAF6A}"/>
            </a:ext>
          </a:extLst>
        </xdr:cNvPr>
        <xdr:cNvSpPr/>
      </xdr:nvSpPr>
      <xdr:spPr>
        <a:xfrm>
          <a:off x="1079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95250</xdr:rowOff>
    </xdr:from>
    <xdr:to>
      <xdr:col>10</xdr:col>
      <xdr:colOff>114300</xdr:colOff>
      <xdr:row>33</xdr:row>
      <xdr:rowOff>131445</xdr:rowOff>
    </xdr:to>
    <xdr:cxnSp macro="">
      <xdr:nvCxnSpPr>
        <xdr:cNvPr id="82" name="直線コネクタ 81">
          <a:extLst>
            <a:ext uri="{FF2B5EF4-FFF2-40B4-BE49-F238E27FC236}">
              <a16:creationId xmlns:a16="http://schemas.microsoft.com/office/drawing/2014/main" id="{B73C3BB7-3D43-4967-9828-80502FCF078F}"/>
            </a:ext>
          </a:extLst>
        </xdr:cNvPr>
        <xdr:cNvCxnSpPr/>
      </xdr:nvCxnSpPr>
      <xdr:spPr>
        <a:xfrm>
          <a:off x="1130300" y="5753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C5415584-F0F3-4979-BDBB-F9B1BDF65133}"/>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177D37ED-8206-40F7-B465-E353365126A4}"/>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B849998F-BC9A-4BD0-BD3E-A923548FF32C}"/>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8F11BCE7-A04B-4C0D-96F8-2CA599F9B8AE}"/>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107332</xdr:rowOff>
    </xdr:from>
    <xdr:ext cx="405111" cy="259045"/>
    <xdr:sp macro="" textlink="">
      <xdr:nvSpPr>
        <xdr:cNvPr id="87" name="n_1mainValue【道路】&#10;有形固定資産減価償却率">
          <a:extLst>
            <a:ext uri="{FF2B5EF4-FFF2-40B4-BE49-F238E27FC236}">
              <a16:creationId xmlns:a16="http://schemas.microsoft.com/office/drawing/2014/main" id="{60B06376-CC71-40D6-B399-2B534F035654}"/>
            </a:ext>
          </a:extLst>
        </xdr:cNvPr>
        <xdr:cNvSpPr txBox="1"/>
      </xdr:nvSpPr>
      <xdr:spPr>
        <a:xfrm>
          <a:off x="3582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63517</xdr:rowOff>
    </xdr:from>
    <xdr:ext cx="405111" cy="259045"/>
    <xdr:sp macro="" textlink="">
      <xdr:nvSpPr>
        <xdr:cNvPr id="88" name="n_2mainValue【道路】&#10;有形固定資産減価償却率">
          <a:extLst>
            <a:ext uri="{FF2B5EF4-FFF2-40B4-BE49-F238E27FC236}">
              <a16:creationId xmlns:a16="http://schemas.microsoft.com/office/drawing/2014/main" id="{F1990399-775C-4343-BFBE-DC3F26F07BFA}"/>
            </a:ext>
          </a:extLst>
        </xdr:cNvPr>
        <xdr:cNvSpPr txBox="1"/>
      </xdr:nvSpPr>
      <xdr:spPr>
        <a:xfrm>
          <a:off x="2705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27322</xdr:rowOff>
    </xdr:from>
    <xdr:ext cx="405111" cy="259045"/>
    <xdr:sp macro="" textlink="">
      <xdr:nvSpPr>
        <xdr:cNvPr id="89" name="n_3mainValue【道路】&#10;有形固定資産減価償却率">
          <a:extLst>
            <a:ext uri="{FF2B5EF4-FFF2-40B4-BE49-F238E27FC236}">
              <a16:creationId xmlns:a16="http://schemas.microsoft.com/office/drawing/2014/main" id="{90690724-6554-4529-88AE-F3408B5A5732}"/>
            </a:ext>
          </a:extLst>
        </xdr:cNvPr>
        <xdr:cNvSpPr txBox="1"/>
      </xdr:nvSpPr>
      <xdr:spPr>
        <a:xfrm>
          <a:off x="1816744"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162577</xdr:rowOff>
    </xdr:from>
    <xdr:ext cx="405111" cy="259045"/>
    <xdr:sp macro="" textlink="">
      <xdr:nvSpPr>
        <xdr:cNvPr id="90" name="n_4mainValue【道路】&#10;有形固定資産減価償却率">
          <a:extLst>
            <a:ext uri="{FF2B5EF4-FFF2-40B4-BE49-F238E27FC236}">
              <a16:creationId xmlns:a16="http://schemas.microsoft.com/office/drawing/2014/main" id="{2C9F1C17-B4D2-43EA-BEEC-7AB4A72A84B2}"/>
            </a:ext>
          </a:extLst>
        </xdr:cNvPr>
        <xdr:cNvSpPr txBox="1"/>
      </xdr:nvSpPr>
      <xdr:spPr>
        <a:xfrm>
          <a:off x="927744" y="54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11D7B38-24CA-40DC-B2D9-B1106D5FA38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F2F5080-248D-436B-A24B-322F02E2B2E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1F4E977-7733-47B3-BA5F-8AF938A7D0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44DAA1E-B03C-4590-8B5F-21256F5621E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4F1A13E-B860-4E16-B5BF-680E4E78A41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E804072-50E2-4959-A77F-0F9285D2B48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0D799C2-9738-4DB9-9D89-742A46E2BF5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D9F6ABE-A1F2-4825-AB6B-1565E245201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84EE2AB-53C7-4CF1-95CC-EEADF2159EF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1B49D6C-0E91-4894-B33C-D32B545A5B5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D3D5EB12-235E-4E73-A888-1CDA2274CEA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FA30DD4B-BD4B-422B-A0BB-2F3AAC182602}"/>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92931912-57E8-48D1-832E-7DB4F3DECB1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D0ABAB4C-1C3A-4513-86B4-EAB233299B5D}"/>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B3BFF632-FC18-4783-998E-E23BD9E2336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5AA7B09D-D6A8-4005-80A9-97209C216787}"/>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A094B92C-599F-4163-A7A8-84C7D2E8544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A7B823CA-E47E-4F16-BD8F-2A54CC5D14D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496FE33A-2350-4044-A0E4-559401E0CF6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2DED09D0-F2A8-40F6-9E3D-A5654BDD914A}"/>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39AE7DEF-961B-42E5-AE06-D32DEE3C382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87C2DB7C-B349-43D6-B908-A3ABDFF1A356}"/>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51695E52-D258-4DB3-A9D5-C8C4E5888C6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2FAA202-876E-4B23-BCBF-9E01E38280F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6F393178-BC04-45D3-9479-89079710F2F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CDCAA0B6-353A-4630-A9DA-7EF17224B1E1}"/>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A4980F9D-B650-49DD-86AB-14327FB8935A}"/>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EA306ADD-670E-4A1F-A77D-50597EF8A065}"/>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A5D6D53E-C7C8-46D7-9DB7-9C2B2CE8F70E}"/>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5BC63284-63CE-4E85-AFDA-933995CF50E4}"/>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id="{CEF683E2-FB65-4063-A984-AB8013586AEC}"/>
            </a:ext>
          </a:extLst>
        </xdr:cNvPr>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203CF069-22AA-41DC-A940-7E763D5C2035}"/>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FF8304F4-FB55-4EBD-B02C-69699A95AC7A}"/>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AAA83748-C5FB-4281-A5BD-031D9D2CA2D6}"/>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6417CF1-AC1C-4DB7-B535-4F513AA8BCDE}"/>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4B16252A-2399-43FE-9492-EAB4925D960D}"/>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EB0C631-F164-403E-9148-12880C1D67A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D1A565B-228F-4244-8526-FB5205CB74F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E291B9B-BFEF-4F34-91C3-A821F661342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C09E0C4-781C-4D73-9061-9338DABB795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4919D432-5C16-470C-BE9A-BD6D532CFB7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99020</xdr:rowOff>
    </xdr:from>
    <xdr:to>
      <xdr:col>55</xdr:col>
      <xdr:colOff>50800</xdr:colOff>
      <xdr:row>42</xdr:row>
      <xdr:rowOff>29170</xdr:rowOff>
    </xdr:to>
    <xdr:sp macro="" textlink="">
      <xdr:nvSpPr>
        <xdr:cNvPr id="132" name="楕円 131">
          <a:extLst>
            <a:ext uri="{FF2B5EF4-FFF2-40B4-BE49-F238E27FC236}">
              <a16:creationId xmlns:a16="http://schemas.microsoft.com/office/drawing/2014/main" id="{5127CFD2-A7A1-4C88-A73B-390EF3E16660}"/>
            </a:ext>
          </a:extLst>
        </xdr:cNvPr>
        <xdr:cNvSpPr/>
      </xdr:nvSpPr>
      <xdr:spPr>
        <a:xfrm>
          <a:off x="10426700" y="71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13947</xdr:rowOff>
    </xdr:from>
    <xdr:ext cx="534377" cy="259045"/>
    <xdr:sp macro="" textlink="">
      <xdr:nvSpPr>
        <xdr:cNvPr id="133" name="【道路】&#10;一人当たり延長該当値テキスト">
          <a:extLst>
            <a:ext uri="{FF2B5EF4-FFF2-40B4-BE49-F238E27FC236}">
              <a16:creationId xmlns:a16="http://schemas.microsoft.com/office/drawing/2014/main" id="{28583395-0E9F-44D1-B2B5-F64A2787A7CF}"/>
            </a:ext>
          </a:extLst>
        </xdr:cNvPr>
        <xdr:cNvSpPr txBox="1"/>
      </xdr:nvSpPr>
      <xdr:spPr>
        <a:xfrm>
          <a:off x="10515600" y="704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97409</xdr:rowOff>
    </xdr:from>
    <xdr:to>
      <xdr:col>50</xdr:col>
      <xdr:colOff>165100</xdr:colOff>
      <xdr:row>42</xdr:row>
      <xdr:rowOff>27559</xdr:rowOff>
    </xdr:to>
    <xdr:sp macro="" textlink="">
      <xdr:nvSpPr>
        <xdr:cNvPr id="134" name="楕円 133">
          <a:extLst>
            <a:ext uri="{FF2B5EF4-FFF2-40B4-BE49-F238E27FC236}">
              <a16:creationId xmlns:a16="http://schemas.microsoft.com/office/drawing/2014/main" id="{127E69F4-D49A-4E2E-A12C-AECE3FA69C5B}"/>
            </a:ext>
          </a:extLst>
        </xdr:cNvPr>
        <xdr:cNvSpPr/>
      </xdr:nvSpPr>
      <xdr:spPr>
        <a:xfrm>
          <a:off x="9588500" y="71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148209</xdr:rowOff>
    </xdr:from>
    <xdr:to>
      <xdr:col>55</xdr:col>
      <xdr:colOff>0</xdr:colOff>
      <xdr:row>41</xdr:row>
      <xdr:rowOff>149820</xdr:rowOff>
    </xdr:to>
    <xdr:cxnSp macro="">
      <xdr:nvCxnSpPr>
        <xdr:cNvPr id="135" name="直線コネクタ 134">
          <a:extLst>
            <a:ext uri="{FF2B5EF4-FFF2-40B4-BE49-F238E27FC236}">
              <a16:creationId xmlns:a16="http://schemas.microsoft.com/office/drawing/2014/main" id="{B07A1736-E5A3-4374-B23A-A0315714E3A6}"/>
            </a:ext>
          </a:extLst>
        </xdr:cNvPr>
        <xdr:cNvCxnSpPr/>
      </xdr:nvCxnSpPr>
      <xdr:spPr>
        <a:xfrm>
          <a:off x="9639300" y="7177659"/>
          <a:ext cx="8382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96614</xdr:rowOff>
    </xdr:from>
    <xdr:to>
      <xdr:col>46</xdr:col>
      <xdr:colOff>38100</xdr:colOff>
      <xdr:row>42</xdr:row>
      <xdr:rowOff>26764</xdr:rowOff>
    </xdr:to>
    <xdr:sp macro="" textlink="">
      <xdr:nvSpPr>
        <xdr:cNvPr id="136" name="楕円 135">
          <a:extLst>
            <a:ext uri="{FF2B5EF4-FFF2-40B4-BE49-F238E27FC236}">
              <a16:creationId xmlns:a16="http://schemas.microsoft.com/office/drawing/2014/main" id="{22294696-2C9E-4BEE-A2AD-1AD1B20AAD99}"/>
            </a:ext>
          </a:extLst>
        </xdr:cNvPr>
        <xdr:cNvSpPr/>
      </xdr:nvSpPr>
      <xdr:spPr>
        <a:xfrm>
          <a:off x="8699500" y="71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147414</xdr:rowOff>
    </xdr:from>
    <xdr:to>
      <xdr:col>50</xdr:col>
      <xdr:colOff>114300</xdr:colOff>
      <xdr:row>41</xdr:row>
      <xdr:rowOff>148209</xdr:rowOff>
    </xdr:to>
    <xdr:cxnSp macro="">
      <xdr:nvCxnSpPr>
        <xdr:cNvPr id="137" name="直線コネクタ 136">
          <a:extLst>
            <a:ext uri="{FF2B5EF4-FFF2-40B4-BE49-F238E27FC236}">
              <a16:creationId xmlns:a16="http://schemas.microsoft.com/office/drawing/2014/main" id="{832C53F3-49AB-4758-B7BA-EEB9D3E50AB3}"/>
            </a:ext>
          </a:extLst>
        </xdr:cNvPr>
        <xdr:cNvCxnSpPr/>
      </xdr:nvCxnSpPr>
      <xdr:spPr>
        <a:xfrm>
          <a:off x="8750300" y="7176864"/>
          <a:ext cx="8890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96070</xdr:rowOff>
    </xdr:from>
    <xdr:to>
      <xdr:col>41</xdr:col>
      <xdr:colOff>101600</xdr:colOff>
      <xdr:row>42</xdr:row>
      <xdr:rowOff>26220</xdr:rowOff>
    </xdr:to>
    <xdr:sp macro="" textlink="">
      <xdr:nvSpPr>
        <xdr:cNvPr id="138" name="楕円 137">
          <a:extLst>
            <a:ext uri="{FF2B5EF4-FFF2-40B4-BE49-F238E27FC236}">
              <a16:creationId xmlns:a16="http://schemas.microsoft.com/office/drawing/2014/main" id="{F3EAF234-DCDD-4570-943B-6B75D095C1A3}"/>
            </a:ext>
          </a:extLst>
        </xdr:cNvPr>
        <xdr:cNvSpPr/>
      </xdr:nvSpPr>
      <xdr:spPr>
        <a:xfrm>
          <a:off x="7810500" y="71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146870</xdr:rowOff>
    </xdr:from>
    <xdr:to>
      <xdr:col>45</xdr:col>
      <xdr:colOff>177800</xdr:colOff>
      <xdr:row>41</xdr:row>
      <xdr:rowOff>147414</xdr:rowOff>
    </xdr:to>
    <xdr:cxnSp macro="">
      <xdr:nvCxnSpPr>
        <xdr:cNvPr id="139" name="直線コネクタ 138">
          <a:extLst>
            <a:ext uri="{FF2B5EF4-FFF2-40B4-BE49-F238E27FC236}">
              <a16:creationId xmlns:a16="http://schemas.microsoft.com/office/drawing/2014/main" id="{2E78A7D6-5BC7-4399-B671-83EBDC56DD32}"/>
            </a:ext>
          </a:extLst>
        </xdr:cNvPr>
        <xdr:cNvCxnSpPr/>
      </xdr:nvCxnSpPr>
      <xdr:spPr>
        <a:xfrm>
          <a:off x="7861300" y="7176320"/>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135422</xdr:rowOff>
    </xdr:from>
    <xdr:to>
      <xdr:col>36</xdr:col>
      <xdr:colOff>165100</xdr:colOff>
      <xdr:row>42</xdr:row>
      <xdr:rowOff>65572</xdr:rowOff>
    </xdr:to>
    <xdr:sp macro="" textlink="">
      <xdr:nvSpPr>
        <xdr:cNvPr id="140" name="楕円 139">
          <a:extLst>
            <a:ext uri="{FF2B5EF4-FFF2-40B4-BE49-F238E27FC236}">
              <a16:creationId xmlns:a16="http://schemas.microsoft.com/office/drawing/2014/main" id="{56CA6C64-487D-43E5-8344-D21647279713}"/>
            </a:ext>
          </a:extLst>
        </xdr:cNvPr>
        <xdr:cNvSpPr/>
      </xdr:nvSpPr>
      <xdr:spPr>
        <a:xfrm>
          <a:off x="6921500" y="71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146870</xdr:rowOff>
    </xdr:from>
    <xdr:to>
      <xdr:col>41</xdr:col>
      <xdr:colOff>50800</xdr:colOff>
      <xdr:row>42</xdr:row>
      <xdr:rowOff>14772</xdr:rowOff>
    </xdr:to>
    <xdr:cxnSp macro="">
      <xdr:nvCxnSpPr>
        <xdr:cNvPr id="141" name="直線コネクタ 140">
          <a:extLst>
            <a:ext uri="{FF2B5EF4-FFF2-40B4-BE49-F238E27FC236}">
              <a16:creationId xmlns:a16="http://schemas.microsoft.com/office/drawing/2014/main" id="{909A009F-C1C4-4412-B7D8-2325A8C0D926}"/>
            </a:ext>
          </a:extLst>
        </xdr:cNvPr>
        <xdr:cNvCxnSpPr/>
      </xdr:nvCxnSpPr>
      <xdr:spPr>
        <a:xfrm flipV="1">
          <a:off x="6972300" y="7176320"/>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a:extLst>
            <a:ext uri="{FF2B5EF4-FFF2-40B4-BE49-F238E27FC236}">
              <a16:creationId xmlns:a16="http://schemas.microsoft.com/office/drawing/2014/main" id="{59D72848-C395-4D32-9662-EA7E476980B4}"/>
            </a:ext>
          </a:extLst>
        </xdr:cNvPr>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id="{EA2EDFEA-59F8-46F5-A91B-79971D608F87}"/>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id="{4B00119D-354A-4734-984F-8EE38640AC51}"/>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id="{D1288788-C455-4E02-94D4-409A3614175C}"/>
            </a:ext>
          </a:extLst>
        </xdr:cNvPr>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18686</xdr:rowOff>
    </xdr:from>
    <xdr:ext cx="534377" cy="259045"/>
    <xdr:sp macro="" textlink="">
      <xdr:nvSpPr>
        <xdr:cNvPr id="146" name="n_1mainValue【道路】&#10;一人当たり延長">
          <a:extLst>
            <a:ext uri="{FF2B5EF4-FFF2-40B4-BE49-F238E27FC236}">
              <a16:creationId xmlns:a16="http://schemas.microsoft.com/office/drawing/2014/main" id="{A3084263-9EEA-4F8A-9333-54598170CD5E}"/>
            </a:ext>
          </a:extLst>
        </xdr:cNvPr>
        <xdr:cNvSpPr txBox="1"/>
      </xdr:nvSpPr>
      <xdr:spPr>
        <a:xfrm>
          <a:off x="9359411" y="721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17891</xdr:rowOff>
    </xdr:from>
    <xdr:ext cx="534377" cy="259045"/>
    <xdr:sp macro="" textlink="">
      <xdr:nvSpPr>
        <xdr:cNvPr id="147" name="n_2mainValue【道路】&#10;一人当たり延長">
          <a:extLst>
            <a:ext uri="{FF2B5EF4-FFF2-40B4-BE49-F238E27FC236}">
              <a16:creationId xmlns:a16="http://schemas.microsoft.com/office/drawing/2014/main" id="{ACA3C739-7626-4B69-9309-D78B217E2CEE}"/>
            </a:ext>
          </a:extLst>
        </xdr:cNvPr>
        <xdr:cNvSpPr txBox="1"/>
      </xdr:nvSpPr>
      <xdr:spPr>
        <a:xfrm>
          <a:off x="8483111" y="72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17347</xdr:rowOff>
    </xdr:from>
    <xdr:ext cx="534377" cy="259045"/>
    <xdr:sp macro="" textlink="">
      <xdr:nvSpPr>
        <xdr:cNvPr id="148" name="n_3mainValue【道路】&#10;一人当たり延長">
          <a:extLst>
            <a:ext uri="{FF2B5EF4-FFF2-40B4-BE49-F238E27FC236}">
              <a16:creationId xmlns:a16="http://schemas.microsoft.com/office/drawing/2014/main" id="{197306D7-82BB-4A32-A024-CE81A36887AF}"/>
            </a:ext>
          </a:extLst>
        </xdr:cNvPr>
        <xdr:cNvSpPr txBox="1"/>
      </xdr:nvSpPr>
      <xdr:spPr>
        <a:xfrm>
          <a:off x="7594111" y="72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56699</xdr:rowOff>
    </xdr:from>
    <xdr:ext cx="469744" cy="259045"/>
    <xdr:sp macro="" textlink="">
      <xdr:nvSpPr>
        <xdr:cNvPr id="149" name="n_4mainValue【道路】&#10;一人当たり延長">
          <a:extLst>
            <a:ext uri="{FF2B5EF4-FFF2-40B4-BE49-F238E27FC236}">
              <a16:creationId xmlns:a16="http://schemas.microsoft.com/office/drawing/2014/main" id="{D945E667-7B42-40C6-8529-0944F38089CA}"/>
            </a:ext>
          </a:extLst>
        </xdr:cNvPr>
        <xdr:cNvSpPr txBox="1"/>
      </xdr:nvSpPr>
      <xdr:spPr>
        <a:xfrm>
          <a:off x="6737427" y="725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E47C6AF6-9C0B-4998-8011-85E378BB964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E5447BA1-EFD6-4396-BDD0-1CDDCD8102A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5D4EE1B7-C520-4416-BD4A-6F60B0FFFF1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B33A95CC-E4EF-4F0F-924A-565235705E2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A543C1BF-6924-400E-B272-B9B7115137D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1AB77597-020E-4458-8E78-2E2AEA6D8B1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2FE87C9F-CD6F-4D00-94E4-4FCB726A33B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4917E654-4218-4A28-B82F-E75C20E653F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25B03E88-AE84-4D8F-9D36-FE427259032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50F0F9BC-29EC-42C6-912E-2DBD668F289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B634F51B-3CCC-48DB-904A-06374E39123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637F148E-5785-408C-9C65-19EFFA0F688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AFA2DA23-2B23-4658-BB34-A0F064205C2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C5A79CC8-B603-4E57-A0EE-C66FC82D661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E5A790B8-9B0D-40C4-A039-691CE7FC7E8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BB15B64-EE60-4A56-B9ED-EB2A4484C45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2618DD8B-F8EF-4B89-A844-283200E7BAC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D7DA767C-54F9-4148-90B7-A3539FD5F07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76643245-453A-4BD7-9EBA-1B0167D25D2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3F0D8672-8C24-439F-9725-0B2DFB7D4EF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31EB7EB-76C5-4A51-B591-CADE2D6DE12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7F2F5228-32DB-43E4-919C-CDE3CA34AE9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9F8BDAF6-B262-4361-8A18-B43C0F9F4E0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33153C6F-CA32-46A0-8B95-6EA5AEEE291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16B8048E-21E6-4045-ACDC-80507233262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63</xdr:row>
      <xdr:rowOff>24493</xdr:rowOff>
    </xdr:to>
    <xdr:cxnSp macro="">
      <xdr:nvCxnSpPr>
        <xdr:cNvPr id="175" name="直線コネクタ 174">
          <a:extLst>
            <a:ext uri="{FF2B5EF4-FFF2-40B4-BE49-F238E27FC236}">
              <a16:creationId xmlns:a16="http://schemas.microsoft.com/office/drawing/2014/main" id="{8BD92EE7-2F54-42A9-BCF7-D2611F49C355}"/>
            </a:ext>
          </a:extLst>
        </xdr:cNvPr>
        <xdr:cNvCxnSpPr/>
      </xdr:nvCxnSpPr>
      <xdr:spPr>
        <a:xfrm flipV="1">
          <a:off x="4634865" y="9486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28320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E279F5F4-3734-47A8-974F-B1ADFF770681}"/>
            </a:ext>
          </a:extLst>
        </xdr:cNvPr>
        <xdr:cNvSpPr txBox="1"/>
      </xdr:nvSpPr>
      <xdr:spPr>
        <a:xfrm>
          <a:off x="4673600" y="10829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24493</xdr:rowOff>
    </xdr:from>
    <xdr:to>
      <xdr:col>24</xdr:col>
      <xdr:colOff>152400</xdr:colOff>
      <xdr:row>63</xdr:row>
      <xdr:rowOff>24493</xdr:rowOff>
    </xdr:to>
    <xdr:cxnSp macro="">
      <xdr:nvCxnSpPr>
        <xdr:cNvPr id="177" name="直線コネクタ 176">
          <a:extLst>
            <a:ext uri="{FF2B5EF4-FFF2-40B4-BE49-F238E27FC236}">
              <a16:creationId xmlns:a16="http://schemas.microsoft.com/office/drawing/2014/main" id="{B4D87021-09BE-41C8-8E07-16CA765F004D}"/>
            </a:ext>
          </a:extLst>
        </xdr:cNvPr>
        <xdr:cNvCxnSpPr/>
      </xdr:nvCxnSpPr>
      <xdr:spPr>
        <a:xfrm>
          <a:off x="4546600" y="1082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31262B73-408C-4F4A-9A97-A94BDA1BD8FD}"/>
            </a:ext>
          </a:extLst>
        </xdr:cNvPr>
        <xdr:cNvSpPr txBox="1"/>
      </xdr:nvSpPr>
      <xdr:spPr>
        <a:xfrm>
          <a:off x="4673600" y="926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79" name="直線コネクタ 178">
          <a:extLst>
            <a:ext uri="{FF2B5EF4-FFF2-40B4-BE49-F238E27FC236}">
              <a16:creationId xmlns:a16="http://schemas.microsoft.com/office/drawing/2014/main" id="{11F4C67B-CC5C-4431-A16B-8994A7D64D69}"/>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107242</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B5BDC9AA-5135-451F-A5E8-FED31DC9C0C5}"/>
            </a:ext>
          </a:extLst>
        </xdr:cNvPr>
        <xdr:cNvSpPr txBox="1"/>
      </xdr:nvSpPr>
      <xdr:spPr>
        <a:xfrm>
          <a:off x="4673600" y="1039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a:extLst>
            <a:ext uri="{FF2B5EF4-FFF2-40B4-BE49-F238E27FC236}">
              <a16:creationId xmlns:a16="http://schemas.microsoft.com/office/drawing/2014/main" id="{AD03CF34-D25D-407D-AAE5-DFC9EF2D6A6F}"/>
            </a:ext>
          </a:extLst>
        </xdr:cNvPr>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2" name="フローチャート: 判断 181">
          <a:extLst>
            <a:ext uri="{FF2B5EF4-FFF2-40B4-BE49-F238E27FC236}">
              <a16:creationId xmlns:a16="http://schemas.microsoft.com/office/drawing/2014/main" id="{6D6DE219-2B75-4F38-BFD3-3C224DBCDFE3}"/>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97790</xdr:rowOff>
    </xdr:from>
    <xdr:to>
      <xdr:col>15</xdr:col>
      <xdr:colOff>101600</xdr:colOff>
      <xdr:row>61</xdr:row>
      <xdr:rowOff>27940</xdr:rowOff>
    </xdr:to>
    <xdr:sp macro="" textlink="">
      <xdr:nvSpPr>
        <xdr:cNvPr id="183" name="フローチャート: 判断 182">
          <a:extLst>
            <a:ext uri="{FF2B5EF4-FFF2-40B4-BE49-F238E27FC236}">
              <a16:creationId xmlns:a16="http://schemas.microsoft.com/office/drawing/2014/main" id="{E64D2709-9441-4C03-A36E-6C2D64E2214D}"/>
            </a:ext>
          </a:extLst>
        </xdr:cNvPr>
        <xdr:cNvSpPr/>
      </xdr:nvSpPr>
      <xdr:spPr>
        <a:xfrm>
          <a:off x="2857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73297</xdr:rowOff>
    </xdr:from>
    <xdr:to>
      <xdr:col>10</xdr:col>
      <xdr:colOff>165100</xdr:colOff>
      <xdr:row>61</xdr:row>
      <xdr:rowOff>3447</xdr:rowOff>
    </xdr:to>
    <xdr:sp macro="" textlink="">
      <xdr:nvSpPr>
        <xdr:cNvPr id="184" name="フローチャート: 判断 183">
          <a:extLst>
            <a:ext uri="{FF2B5EF4-FFF2-40B4-BE49-F238E27FC236}">
              <a16:creationId xmlns:a16="http://schemas.microsoft.com/office/drawing/2014/main" id="{E32E9BBC-2C4E-4AFA-9633-AE4CB19308C7}"/>
            </a:ext>
          </a:extLst>
        </xdr:cNvPr>
        <xdr:cNvSpPr/>
      </xdr:nvSpPr>
      <xdr:spPr>
        <a:xfrm>
          <a:off x="1968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5" name="フローチャート: 判断 184">
          <a:extLst>
            <a:ext uri="{FF2B5EF4-FFF2-40B4-BE49-F238E27FC236}">
              <a16:creationId xmlns:a16="http://schemas.microsoft.com/office/drawing/2014/main" id="{A5D3BD39-9825-4083-A94C-647777935178}"/>
            </a:ext>
          </a:extLst>
        </xdr:cNvPr>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1B2F687-884E-48B5-99D3-C6E7E14501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76E7AC7-B791-479B-B089-EF9E09870D3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31B8CC1-D4C0-4C3E-8298-E1A3181648E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DAF0C5F-D590-4A66-9F76-E1AE17C10C3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C3A9F9F0-DB72-4EB6-9B44-BD8E42299DF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48804</xdr:rowOff>
    </xdr:from>
    <xdr:to>
      <xdr:col>24</xdr:col>
      <xdr:colOff>114300</xdr:colOff>
      <xdr:row>60</xdr:row>
      <xdr:rowOff>150404</xdr:rowOff>
    </xdr:to>
    <xdr:sp macro="" textlink="">
      <xdr:nvSpPr>
        <xdr:cNvPr id="191" name="楕円 190">
          <a:extLst>
            <a:ext uri="{FF2B5EF4-FFF2-40B4-BE49-F238E27FC236}">
              <a16:creationId xmlns:a16="http://schemas.microsoft.com/office/drawing/2014/main" id="{B9019C52-3C56-4C7C-AF26-D016C3C16923}"/>
            </a:ext>
          </a:extLst>
        </xdr:cNvPr>
        <xdr:cNvSpPr/>
      </xdr:nvSpPr>
      <xdr:spPr>
        <a:xfrm>
          <a:off x="45847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71681</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B4712BA0-6CFE-4FEB-813E-7C0F2AFDAAE8}"/>
            </a:ext>
          </a:extLst>
        </xdr:cNvPr>
        <xdr:cNvSpPr txBox="1"/>
      </xdr:nvSpPr>
      <xdr:spPr>
        <a:xfrm>
          <a:off x="4673600" y="1018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22678</xdr:rowOff>
    </xdr:from>
    <xdr:to>
      <xdr:col>20</xdr:col>
      <xdr:colOff>38100</xdr:colOff>
      <xdr:row>60</xdr:row>
      <xdr:rowOff>124278</xdr:rowOff>
    </xdr:to>
    <xdr:sp macro="" textlink="">
      <xdr:nvSpPr>
        <xdr:cNvPr id="193" name="楕円 192">
          <a:extLst>
            <a:ext uri="{FF2B5EF4-FFF2-40B4-BE49-F238E27FC236}">
              <a16:creationId xmlns:a16="http://schemas.microsoft.com/office/drawing/2014/main" id="{3643B4A1-95BB-4755-A165-6B02E294ED19}"/>
            </a:ext>
          </a:extLst>
        </xdr:cNvPr>
        <xdr:cNvSpPr/>
      </xdr:nvSpPr>
      <xdr:spPr>
        <a:xfrm>
          <a:off x="3746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73478</xdr:rowOff>
    </xdr:from>
    <xdr:to>
      <xdr:col>24</xdr:col>
      <xdr:colOff>63500</xdr:colOff>
      <xdr:row>60</xdr:row>
      <xdr:rowOff>99604</xdr:rowOff>
    </xdr:to>
    <xdr:cxnSp macro="">
      <xdr:nvCxnSpPr>
        <xdr:cNvPr id="194" name="直線コネクタ 193">
          <a:extLst>
            <a:ext uri="{FF2B5EF4-FFF2-40B4-BE49-F238E27FC236}">
              <a16:creationId xmlns:a16="http://schemas.microsoft.com/office/drawing/2014/main" id="{CE375F35-B43F-4F11-8302-740D2BCFEB27}"/>
            </a:ext>
          </a:extLst>
        </xdr:cNvPr>
        <xdr:cNvCxnSpPr/>
      </xdr:nvCxnSpPr>
      <xdr:spPr>
        <a:xfrm>
          <a:off x="3797300" y="1036047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63500</xdr:rowOff>
    </xdr:from>
    <xdr:to>
      <xdr:col>15</xdr:col>
      <xdr:colOff>101600</xdr:colOff>
      <xdr:row>64</xdr:row>
      <xdr:rowOff>165100</xdr:rowOff>
    </xdr:to>
    <xdr:sp macro="" textlink="">
      <xdr:nvSpPr>
        <xdr:cNvPr id="195" name="楕円 194">
          <a:extLst>
            <a:ext uri="{FF2B5EF4-FFF2-40B4-BE49-F238E27FC236}">
              <a16:creationId xmlns:a16="http://schemas.microsoft.com/office/drawing/2014/main" id="{59E460DC-3C59-484A-8C1D-CBB58BD7E733}"/>
            </a:ext>
          </a:extLst>
        </xdr:cNvPr>
        <xdr:cNvSpPr/>
      </xdr:nvSpPr>
      <xdr:spPr>
        <a:xfrm>
          <a:off x="2857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73478</xdr:rowOff>
    </xdr:from>
    <xdr:to>
      <xdr:col>19</xdr:col>
      <xdr:colOff>177800</xdr:colOff>
      <xdr:row>64</xdr:row>
      <xdr:rowOff>114300</xdr:rowOff>
    </xdr:to>
    <xdr:cxnSp macro="">
      <xdr:nvCxnSpPr>
        <xdr:cNvPr id="196" name="直線コネクタ 195">
          <a:extLst>
            <a:ext uri="{FF2B5EF4-FFF2-40B4-BE49-F238E27FC236}">
              <a16:creationId xmlns:a16="http://schemas.microsoft.com/office/drawing/2014/main" id="{FA6DB5FF-7EE0-4736-9C92-242138034B01}"/>
            </a:ext>
          </a:extLst>
        </xdr:cNvPr>
        <xdr:cNvCxnSpPr/>
      </xdr:nvCxnSpPr>
      <xdr:spPr>
        <a:xfrm flipV="1">
          <a:off x="2908300" y="10360478"/>
          <a:ext cx="889000" cy="72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7" name="楕円 196">
          <a:extLst>
            <a:ext uri="{FF2B5EF4-FFF2-40B4-BE49-F238E27FC236}">
              <a16:creationId xmlns:a16="http://schemas.microsoft.com/office/drawing/2014/main" id="{04EFF563-7725-4579-A7D1-83C0ACB86E95}"/>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114300</xdr:rowOff>
    </xdr:from>
    <xdr:to>
      <xdr:col>15</xdr:col>
      <xdr:colOff>50800</xdr:colOff>
      <xdr:row>64</xdr:row>
      <xdr:rowOff>130628</xdr:rowOff>
    </xdr:to>
    <xdr:cxnSp macro="">
      <xdr:nvCxnSpPr>
        <xdr:cNvPr id="198" name="直線コネクタ 197">
          <a:extLst>
            <a:ext uri="{FF2B5EF4-FFF2-40B4-BE49-F238E27FC236}">
              <a16:creationId xmlns:a16="http://schemas.microsoft.com/office/drawing/2014/main" id="{3F1CF327-58BD-4494-8298-2B1DC83BA641}"/>
            </a:ext>
          </a:extLst>
        </xdr:cNvPr>
        <xdr:cNvCxnSpPr/>
      </xdr:nvCxnSpPr>
      <xdr:spPr>
        <a:xfrm flipV="1">
          <a:off x="2019300" y="11087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9" name="楕円 198">
          <a:extLst>
            <a:ext uri="{FF2B5EF4-FFF2-40B4-BE49-F238E27FC236}">
              <a16:creationId xmlns:a16="http://schemas.microsoft.com/office/drawing/2014/main" id="{F4E13B57-E786-4B2E-A2F1-FF24C5446CB3}"/>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200" name="直線コネクタ 199">
          <a:extLst>
            <a:ext uri="{FF2B5EF4-FFF2-40B4-BE49-F238E27FC236}">
              <a16:creationId xmlns:a16="http://schemas.microsoft.com/office/drawing/2014/main" id="{88FB7360-268F-4DF0-BF04-3793565D05C8}"/>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DE469ACF-9227-48EC-A3BD-354F622F5447}"/>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999D5096-4E5C-48C5-B1CE-EFC0366F7252}"/>
            </a:ext>
          </a:extLst>
        </xdr:cNvPr>
        <xdr:cNvSpPr txBox="1"/>
      </xdr:nvSpPr>
      <xdr:spPr>
        <a:xfrm>
          <a:off x="2705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19974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53A19CF2-684F-424D-A26E-B0CEA41EB02A}"/>
            </a:ext>
          </a:extLst>
        </xdr:cNvPr>
        <xdr:cNvSpPr txBox="1"/>
      </xdr:nvSpPr>
      <xdr:spPr>
        <a:xfrm>
          <a:off x="1816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5ED0BDAC-6BCE-4FAA-BDB8-4605790E2DC0}"/>
            </a:ext>
          </a:extLst>
        </xdr:cNvPr>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140805</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ED728BE7-6D24-46AD-98BC-2DE376E2ADBB}"/>
            </a:ext>
          </a:extLst>
        </xdr:cNvPr>
        <xdr:cNvSpPr txBox="1"/>
      </xdr:nvSpPr>
      <xdr:spPr>
        <a:xfrm>
          <a:off x="35820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156227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B6FB014E-FE44-4B01-B600-773A8F6BE3AB}"/>
            </a:ext>
          </a:extLst>
        </xdr:cNvPr>
        <xdr:cNvSpPr txBox="1"/>
      </xdr:nvSpPr>
      <xdr:spPr>
        <a:xfrm>
          <a:off x="27057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7" name="n_3mainValue【橋りょう・トンネル】&#10;有形固定資産減価償却率">
          <a:extLst>
            <a:ext uri="{FF2B5EF4-FFF2-40B4-BE49-F238E27FC236}">
              <a16:creationId xmlns:a16="http://schemas.microsoft.com/office/drawing/2014/main" id="{1AC4A450-23B7-4226-A50B-39F15E155337}"/>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8" name="n_4mainValue【橋りょう・トンネル】&#10;有形固定資産減価償却率">
          <a:extLst>
            <a:ext uri="{FF2B5EF4-FFF2-40B4-BE49-F238E27FC236}">
              <a16:creationId xmlns:a16="http://schemas.microsoft.com/office/drawing/2014/main" id="{9C85396B-57FB-410E-8C49-EB66473ACE99}"/>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6E10116C-B730-4131-B6C4-D4A1D555133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3E908697-0B95-40D8-9954-641FE0A75B2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A63AD648-479B-4BD2-A75B-3BE5A24AB84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D02FB4A3-A6D1-4547-AC5B-AEA4F718C1B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72486D55-A3D5-49A0-A335-6B41B97D4E9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434813CD-BF3B-47C8-8CDC-F8833061616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EF5BA099-AA74-4EEC-91D3-6C723ADF8A2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135E697E-FB3D-4766-80B7-75B7D462B93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8AEFC36C-37C9-4A3B-9B66-AF3F8B9EFED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E05A1A9-5D07-4AD4-AFDD-0B13ABF64FB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6048DA5C-5D49-46E3-AA1F-35527CEBF6A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D9BE2E65-3621-444B-A68D-676DBE25DA7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1A71999E-71AE-4476-8D76-5FCB3481BAB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8F75CEEE-D774-4511-9F9B-75E24773C6D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94EA0B28-21A3-46E9-A292-C87AFD497FF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a:extLst>
            <a:ext uri="{FF2B5EF4-FFF2-40B4-BE49-F238E27FC236}">
              <a16:creationId xmlns:a16="http://schemas.microsoft.com/office/drawing/2014/main" id="{2AF0DD67-4F64-4AA8-96CF-DDC297D1D233}"/>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73FD4D0E-F6CF-4D70-8540-6F30119123B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a:extLst>
            <a:ext uri="{FF2B5EF4-FFF2-40B4-BE49-F238E27FC236}">
              <a16:creationId xmlns:a16="http://schemas.microsoft.com/office/drawing/2014/main" id="{4B0EDA22-E8C5-417B-8D5F-09C3C6D7CEF9}"/>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A9141FF6-5EDC-4FC3-A7B6-22B8E98BE48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a:extLst>
            <a:ext uri="{FF2B5EF4-FFF2-40B4-BE49-F238E27FC236}">
              <a16:creationId xmlns:a16="http://schemas.microsoft.com/office/drawing/2014/main" id="{FF1DC00A-1D0B-4E80-A8C3-87E6C116FD4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FFA23F1A-D649-4149-80CB-EBF58B425C4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54D62C87-1EDC-4D7C-B805-80E41121C4F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B0E2CAE2-721C-492F-BB6A-A33ED70773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2" name="直線コネクタ 231">
          <a:extLst>
            <a:ext uri="{FF2B5EF4-FFF2-40B4-BE49-F238E27FC236}">
              <a16:creationId xmlns:a16="http://schemas.microsoft.com/office/drawing/2014/main" id="{27387BE2-B99F-44EC-BA63-8DF8EB0A37D4}"/>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ACCEC795-E3EE-4476-BB48-46129BC9205E}"/>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4" name="直線コネクタ 233">
          <a:extLst>
            <a:ext uri="{FF2B5EF4-FFF2-40B4-BE49-F238E27FC236}">
              <a16:creationId xmlns:a16="http://schemas.microsoft.com/office/drawing/2014/main" id="{CC178F3F-BD25-4F78-A464-55B2EC0BD4CB}"/>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09FD4F93-B94A-4FC9-A5F1-07D7948BA9B5}"/>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6" name="直線コネクタ 235">
          <a:extLst>
            <a:ext uri="{FF2B5EF4-FFF2-40B4-BE49-F238E27FC236}">
              <a16:creationId xmlns:a16="http://schemas.microsoft.com/office/drawing/2014/main" id="{921CAF2C-E257-40BB-96C5-17107ABA17C9}"/>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28179069-6352-4527-B9A9-4FF8897F631A}"/>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8" name="フローチャート: 判断 237">
          <a:extLst>
            <a:ext uri="{FF2B5EF4-FFF2-40B4-BE49-F238E27FC236}">
              <a16:creationId xmlns:a16="http://schemas.microsoft.com/office/drawing/2014/main" id="{E49FF69D-BB3C-412F-8B93-711089B8C2C1}"/>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9" name="フローチャート: 判断 238">
          <a:extLst>
            <a:ext uri="{FF2B5EF4-FFF2-40B4-BE49-F238E27FC236}">
              <a16:creationId xmlns:a16="http://schemas.microsoft.com/office/drawing/2014/main" id="{1B74EC84-18FF-4C66-ABBA-81D476342C5D}"/>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40" name="フローチャート: 判断 239">
          <a:extLst>
            <a:ext uri="{FF2B5EF4-FFF2-40B4-BE49-F238E27FC236}">
              <a16:creationId xmlns:a16="http://schemas.microsoft.com/office/drawing/2014/main" id="{09B54EED-2E34-473E-859E-FE059F04864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41" name="フローチャート: 判断 240">
          <a:extLst>
            <a:ext uri="{FF2B5EF4-FFF2-40B4-BE49-F238E27FC236}">
              <a16:creationId xmlns:a16="http://schemas.microsoft.com/office/drawing/2014/main" id="{F9EE5DB5-F56B-4509-A7C3-8A6B3A762CFC}"/>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2" name="フローチャート: 判断 241">
          <a:extLst>
            <a:ext uri="{FF2B5EF4-FFF2-40B4-BE49-F238E27FC236}">
              <a16:creationId xmlns:a16="http://schemas.microsoft.com/office/drawing/2014/main" id="{1294AB7B-4097-4414-B5C3-97C4FD1100FF}"/>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0679042-C619-46AB-A21C-56B1E729490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B90EE67-3FFD-4C1F-99FB-7718FF0A28C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B84E691-55D2-4C3A-A17C-8DEA198AA2C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8D05626-980A-43CA-9398-6F127A35AE7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7C179184-E107-41DD-BD51-BAA002FCFE9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44119</xdr:rowOff>
    </xdr:from>
    <xdr:to>
      <xdr:col>55</xdr:col>
      <xdr:colOff>50800</xdr:colOff>
      <xdr:row>63</xdr:row>
      <xdr:rowOff>145719</xdr:rowOff>
    </xdr:to>
    <xdr:sp macro="" textlink="">
      <xdr:nvSpPr>
        <xdr:cNvPr id="248" name="楕円 247">
          <a:extLst>
            <a:ext uri="{FF2B5EF4-FFF2-40B4-BE49-F238E27FC236}">
              <a16:creationId xmlns:a16="http://schemas.microsoft.com/office/drawing/2014/main" id="{D9D49CF0-89FD-47F8-B996-0402640A2BD4}"/>
            </a:ext>
          </a:extLst>
        </xdr:cNvPr>
        <xdr:cNvSpPr/>
      </xdr:nvSpPr>
      <xdr:spPr>
        <a:xfrm>
          <a:off x="10426700" y="1084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22546</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D9BD19EA-0AD8-4D94-A1A8-151A53F8C63B}"/>
            </a:ext>
          </a:extLst>
        </xdr:cNvPr>
        <xdr:cNvSpPr txBox="1"/>
      </xdr:nvSpPr>
      <xdr:spPr>
        <a:xfrm>
          <a:off x="10515600" y="1082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8166</xdr:rowOff>
    </xdr:from>
    <xdr:to>
      <xdr:col>50</xdr:col>
      <xdr:colOff>165100</xdr:colOff>
      <xdr:row>63</xdr:row>
      <xdr:rowOff>109766</xdr:rowOff>
    </xdr:to>
    <xdr:sp macro="" textlink="">
      <xdr:nvSpPr>
        <xdr:cNvPr id="250" name="楕円 249">
          <a:extLst>
            <a:ext uri="{FF2B5EF4-FFF2-40B4-BE49-F238E27FC236}">
              <a16:creationId xmlns:a16="http://schemas.microsoft.com/office/drawing/2014/main" id="{C60963A2-D4E1-4AE2-9CF1-1A6DE62DFE07}"/>
            </a:ext>
          </a:extLst>
        </xdr:cNvPr>
        <xdr:cNvSpPr/>
      </xdr:nvSpPr>
      <xdr:spPr>
        <a:xfrm>
          <a:off x="9588500" y="1080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58966</xdr:rowOff>
    </xdr:from>
    <xdr:to>
      <xdr:col>55</xdr:col>
      <xdr:colOff>0</xdr:colOff>
      <xdr:row>63</xdr:row>
      <xdr:rowOff>94919</xdr:rowOff>
    </xdr:to>
    <xdr:cxnSp macro="">
      <xdr:nvCxnSpPr>
        <xdr:cNvPr id="251" name="直線コネクタ 250">
          <a:extLst>
            <a:ext uri="{FF2B5EF4-FFF2-40B4-BE49-F238E27FC236}">
              <a16:creationId xmlns:a16="http://schemas.microsoft.com/office/drawing/2014/main" id="{5D0DA56F-ECCF-4FE7-BECB-EC1400FFBB4C}"/>
            </a:ext>
          </a:extLst>
        </xdr:cNvPr>
        <xdr:cNvCxnSpPr/>
      </xdr:nvCxnSpPr>
      <xdr:spPr>
        <a:xfrm>
          <a:off x="9639300" y="10860316"/>
          <a:ext cx="838200" cy="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95315</xdr:rowOff>
    </xdr:from>
    <xdr:to>
      <xdr:col>46</xdr:col>
      <xdr:colOff>38100</xdr:colOff>
      <xdr:row>64</xdr:row>
      <xdr:rowOff>25465</xdr:rowOff>
    </xdr:to>
    <xdr:sp macro="" textlink="">
      <xdr:nvSpPr>
        <xdr:cNvPr id="252" name="楕円 251">
          <a:extLst>
            <a:ext uri="{FF2B5EF4-FFF2-40B4-BE49-F238E27FC236}">
              <a16:creationId xmlns:a16="http://schemas.microsoft.com/office/drawing/2014/main" id="{C0CF104E-26D0-4695-B68E-0171B2A4701B}"/>
            </a:ext>
          </a:extLst>
        </xdr:cNvPr>
        <xdr:cNvSpPr/>
      </xdr:nvSpPr>
      <xdr:spPr>
        <a:xfrm>
          <a:off x="8699500" y="108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58966</xdr:rowOff>
    </xdr:from>
    <xdr:to>
      <xdr:col>50</xdr:col>
      <xdr:colOff>114300</xdr:colOff>
      <xdr:row>63</xdr:row>
      <xdr:rowOff>146115</xdr:rowOff>
    </xdr:to>
    <xdr:cxnSp macro="">
      <xdr:nvCxnSpPr>
        <xdr:cNvPr id="253" name="直線コネクタ 252">
          <a:extLst>
            <a:ext uri="{FF2B5EF4-FFF2-40B4-BE49-F238E27FC236}">
              <a16:creationId xmlns:a16="http://schemas.microsoft.com/office/drawing/2014/main" id="{7C03A20D-1657-4AA0-AF54-6751BED39BC2}"/>
            </a:ext>
          </a:extLst>
        </xdr:cNvPr>
        <xdr:cNvCxnSpPr/>
      </xdr:nvCxnSpPr>
      <xdr:spPr>
        <a:xfrm flipV="1">
          <a:off x="8750300" y="10860316"/>
          <a:ext cx="889000" cy="8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95693</xdr:rowOff>
    </xdr:from>
    <xdr:to>
      <xdr:col>41</xdr:col>
      <xdr:colOff>101600</xdr:colOff>
      <xdr:row>64</xdr:row>
      <xdr:rowOff>25843</xdr:rowOff>
    </xdr:to>
    <xdr:sp macro="" textlink="">
      <xdr:nvSpPr>
        <xdr:cNvPr id="254" name="楕円 253">
          <a:extLst>
            <a:ext uri="{FF2B5EF4-FFF2-40B4-BE49-F238E27FC236}">
              <a16:creationId xmlns:a16="http://schemas.microsoft.com/office/drawing/2014/main" id="{52821792-1988-4A00-8AEB-D4AF29F76444}"/>
            </a:ext>
          </a:extLst>
        </xdr:cNvPr>
        <xdr:cNvSpPr/>
      </xdr:nvSpPr>
      <xdr:spPr>
        <a:xfrm>
          <a:off x="7810500" y="108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146115</xdr:rowOff>
    </xdr:from>
    <xdr:to>
      <xdr:col>45</xdr:col>
      <xdr:colOff>177800</xdr:colOff>
      <xdr:row>63</xdr:row>
      <xdr:rowOff>146493</xdr:rowOff>
    </xdr:to>
    <xdr:cxnSp macro="">
      <xdr:nvCxnSpPr>
        <xdr:cNvPr id="255" name="直線コネクタ 254">
          <a:extLst>
            <a:ext uri="{FF2B5EF4-FFF2-40B4-BE49-F238E27FC236}">
              <a16:creationId xmlns:a16="http://schemas.microsoft.com/office/drawing/2014/main" id="{326ECF01-A4DA-4CB4-BD27-2FA1305BA673}"/>
            </a:ext>
          </a:extLst>
        </xdr:cNvPr>
        <xdr:cNvCxnSpPr/>
      </xdr:nvCxnSpPr>
      <xdr:spPr>
        <a:xfrm flipV="1">
          <a:off x="7861300" y="10947465"/>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94707</xdr:rowOff>
    </xdr:from>
    <xdr:to>
      <xdr:col>36</xdr:col>
      <xdr:colOff>165100</xdr:colOff>
      <xdr:row>64</xdr:row>
      <xdr:rowOff>24857</xdr:rowOff>
    </xdr:to>
    <xdr:sp macro="" textlink="">
      <xdr:nvSpPr>
        <xdr:cNvPr id="256" name="楕円 255">
          <a:extLst>
            <a:ext uri="{FF2B5EF4-FFF2-40B4-BE49-F238E27FC236}">
              <a16:creationId xmlns:a16="http://schemas.microsoft.com/office/drawing/2014/main" id="{E653F974-6E43-4A8D-8696-8B6BDAA2D761}"/>
            </a:ext>
          </a:extLst>
        </xdr:cNvPr>
        <xdr:cNvSpPr/>
      </xdr:nvSpPr>
      <xdr:spPr>
        <a:xfrm>
          <a:off x="6921500" y="1089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145507</xdr:rowOff>
    </xdr:from>
    <xdr:to>
      <xdr:col>41</xdr:col>
      <xdr:colOff>50800</xdr:colOff>
      <xdr:row>63</xdr:row>
      <xdr:rowOff>146493</xdr:rowOff>
    </xdr:to>
    <xdr:cxnSp macro="">
      <xdr:nvCxnSpPr>
        <xdr:cNvPr id="257" name="直線コネクタ 256">
          <a:extLst>
            <a:ext uri="{FF2B5EF4-FFF2-40B4-BE49-F238E27FC236}">
              <a16:creationId xmlns:a16="http://schemas.microsoft.com/office/drawing/2014/main" id="{7A6F4AAF-EAB1-49A1-A9DE-85EC1FDF3E4D}"/>
            </a:ext>
          </a:extLst>
        </xdr:cNvPr>
        <xdr:cNvCxnSpPr/>
      </xdr:nvCxnSpPr>
      <xdr:spPr>
        <a:xfrm>
          <a:off x="6972300" y="10946857"/>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B049A2C1-7ACC-4B02-A3FC-BE4D76079E60}"/>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6FFB0075-6989-4991-A305-C7B2E4E634D9}"/>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68F19123-ABF8-43E7-AC9E-A6F9C7F058BD}"/>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17D2EAFF-6547-4541-9B86-F8ABC88F5EB3}"/>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100893</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20B395DF-6A7A-4F58-9B3C-228C13A08BBB}"/>
            </a:ext>
          </a:extLst>
        </xdr:cNvPr>
        <xdr:cNvSpPr txBox="1"/>
      </xdr:nvSpPr>
      <xdr:spPr>
        <a:xfrm>
          <a:off x="9327095" y="109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16592</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9BD84A8E-DDC8-4EB9-9ECB-0C6B829E60C0}"/>
            </a:ext>
          </a:extLst>
        </xdr:cNvPr>
        <xdr:cNvSpPr txBox="1"/>
      </xdr:nvSpPr>
      <xdr:spPr>
        <a:xfrm>
          <a:off x="8450795" y="1098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16970</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3E1B5269-F87B-458B-B49C-EF31D58758AC}"/>
            </a:ext>
          </a:extLst>
        </xdr:cNvPr>
        <xdr:cNvSpPr txBox="1"/>
      </xdr:nvSpPr>
      <xdr:spPr>
        <a:xfrm>
          <a:off x="7561795" y="1098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15984</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241B30B5-D4BC-469C-8434-09305AAC36F3}"/>
            </a:ext>
          </a:extLst>
        </xdr:cNvPr>
        <xdr:cNvSpPr txBox="1"/>
      </xdr:nvSpPr>
      <xdr:spPr>
        <a:xfrm>
          <a:off x="6672795" y="1098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9E5773-5803-4FC8-A5B0-BFC4120EC84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1B1DA6B7-3523-4B7C-A95A-1697CAFCA83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4C9B14FE-A06B-4BA7-93EA-2B70D5D3AE8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B6C6DBD5-FC71-4B1A-BE82-86F1E77512E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EA9588C7-6EB8-4932-B94C-CBA512A287F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7F46B06E-146F-4422-9F79-19E23069E39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831053DC-3027-4B4F-8724-C4BCEC3150F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CCB67E31-4D2A-4C5D-BFC8-504F5A105DF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C6AA52C9-B212-4AD8-B4A4-3235CC69885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3F5FAD99-2904-4222-8A40-B1462D259C8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2F0D7708-8725-44F4-9C30-BD4BE8ECB48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71798449-33AC-49D8-A6DD-ED735666E09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EF8DDC5E-EFFE-4DBA-838A-EDE579C87C2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243D5676-41D9-4B75-AA0E-D5EE02F0827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7FC9A568-2148-49FA-BFAC-BE259279D5F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85240280-52C9-460E-90E2-98E1BCE51FC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23A3A1CA-6AEA-46D4-A9AC-907C0C1B2FD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45911882-9F55-4EAB-AE0C-0A95E7C7F6A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1A60C180-B39D-4E2A-9BAD-20FC55195DE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997F1E86-058D-4E02-9ABE-04B6E2F88F9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A1C0C926-F5A4-4ED0-93E1-C7FB5519DDC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692D981F-44B7-4D11-AD31-9CF8927D850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80E1407F-E801-45E5-8076-862EAA40F78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6C230429-B771-42FB-B6BA-2D978A06F5D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AB44F4A3-2AC6-44A9-A69B-C82D13CE11AF}"/>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1C529AD4-8D75-494F-9D1A-81450B42F0C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18C58305-3EF8-4313-B8FC-2BC276DB1D2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DD7F11A4-ED16-4DBF-9D6D-CECC9F44ED7C}"/>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4" name="直線コネクタ 293">
          <a:extLst>
            <a:ext uri="{FF2B5EF4-FFF2-40B4-BE49-F238E27FC236}">
              <a16:creationId xmlns:a16="http://schemas.microsoft.com/office/drawing/2014/main" id="{39033134-E8FA-4D4B-A1D9-62D73FF40B4A}"/>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432B7FB-7287-480F-99FB-7A66334A5D4F}"/>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6" name="フローチャート: 判断 295">
          <a:extLst>
            <a:ext uri="{FF2B5EF4-FFF2-40B4-BE49-F238E27FC236}">
              <a16:creationId xmlns:a16="http://schemas.microsoft.com/office/drawing/2014/main" id="{9FB2229F-AD01-4100-A866-296FE0586E56}"/>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7" name="フローチャート: 判断 296">
          <a:extLst>
            <a:ext uri="{FF2B5EF4-FFF2-40B4-BE49-F238E27FC236}">
              <a16:creationId xmlns:a16="http://schemas.microsoft.com/office/drawing/2014/main" id="{A0833DCD-0872-4F6E-A744-99BA0D72E705}"/>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8" name="フローチャート: 判断 297">
          <a:extLst>
            <a:ext uri="{FF2B5EF4-FFF2-40B4-BE49-F238E27FC236}">
              <a16:creationId xmlns:a16="http://schemas.microsoft.com/office/drawing/2014/main" id="{732C7058-2402-4FCD-B198-AA88E43BCE6C}"/>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9" name="フローチャート: 判断 298">
          <a:extLst>
            <a:ext uri="{FF2B5EF4-FFF2-40B4-BE49-F238E27FC236}">
              <a16:creationId xmlns:a16="http://schemas.microsoft.com/office/drawing/2014/main" id="{E72BF027-8D79-46B2-9E8B-DE945D1C1D28}"/>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300" name="フローチャート: 判断 299">
          <a:extLst>
            <a:ext uri="{FF2B5EF4-FFF2-40B4-BE49-F238E27FC236}">
              <a16:creationId xmlns:a16="http://schemas.microsoft.com/office/drawing/2014/main" id="{5A7618CC-ACA8-4408-8651-A960DC1FB0B3}"/>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1EE95FC-263F-454C-A048-DAD8009BF30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F5EF4C5-F035-4DA7-97D9-2574A316534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DFE4EBF-EAD1-4895-ADC3-5675B4630EA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57133DE-F606-44FE-91FC-7F5EAC4BA9D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5A93089-6BD9-44D2-9463-AB06D138D2C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149225</xdr:rowOff>
    </xdr:from>
    <xdr:to>
      <xdr:col>24</xdr:col>
      <xdr:colOff>114300</xdr:colOff>
      <xdr:row>84</xdr:row>
      <xdr:rowOff>79375</xdr:rowOff>
    </xdr:to>
    <xdr:sp macro="" textlink="">
      <xdr:nvSpPr>
        <xdr:cNvPr id="306" name="楕円 305">
          <a:extLst>
            <a:ext uri="{FF2B5EF4-FFF2-40B4-BE49-F238E27FC236}">
              <a16:creationId xmlns:a16="http://schemas.microsoft.com/office/drawing/2014/main" id="{BB4402B7-21A9-4CBD-AF96-7494D5B9BF8D}"/>
            </a:ext>
          </a:extLst>
        </xdr:cNvPr>
        <xdr:cNvSpPr/>
      </xdr:nvSpPr>
      <xdr:spPr>
        <a:xfrm>
          <a:off x="4584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127652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C68BFE18-9FCC-4C4E-89EA-789F275571B2}"/>
            </a:ext>
          </a:extLst>
        </xdr:cNvPr>
        <xdr:cNvSpPr txBox="1"/>
      </xdr:nvSpPr>
      <xdr:spPr>
        <a:xfrm>
          <a:off x="46736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116839</xdr:rowOff>
    </xdr:from>
    <xdr:to>
      <xdr:col>20</xdr:col>
      <xdr:colOff>38100</xdr:colOff>
      <xdr:row>84</xdr:row>
      <xdr:rowOff>46989</xdr:rowOff>
    </xdr:to>
    <xdr:sp macro="" textlink="">
      <xdr:nvSpPr>
        <xdr:cNvPr id="308" name="楕円 307">
          <a:extLst>
            <a:ext uri="{FF2B5EF4-FFF2-40B4-BE49-F238E27FC236}">
              <a16:creationId xmlns:a16="http://schemas.microsoft.com/office/drawing/2014/main" id="{FEC09ED6-36D8-4BBE-94B7-C37D10931BDC}"/>
            </a:ext>
          </a:extLst>
        </xdr:cNvPr>
        <xdr:cNvSpPr/>
      </xdr:nvSpPr>
      <xdr:spPr>
        <a:xfrm>
          <a:off x="3746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167639</xdr:rowOff>
    </xdr:from>
    <xdr:to>
      <xdr:col>24</xdr:col>
      <xdr:colOff>63500</xdr:colOff>
      <xdr:row>84</xdr:row>
      <xdr:rowOff>28575</xdr:rowOff>
    </xdr:to>
    <xdr:cxnSp macro="">
      <xdr:nvCxnSpPr>
        <xdr:cNvPr id="309" name="直線コネクタ 308">
          <a:extLst>
            <a:ext uri="{FF2B5EF4-FFF2-40B4-BE49-F238E27FC236}">
              <a16:creationId xmlns:a16="http://schemas.microsoft.com/office/drawing/2014/main" id="{43E7D4B6-7191-457C-91AC-09E877C18D74}"/>
            </a:ext>
          </a:extLst>
        </xdr:cNvPr>
        <xdr:cNvCxnSpPr/>
      </xdr:nvCxnSpPr>
      <xdr:spPr>
        <a:xfrm>
          <a:off x="3797300" y="143979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80645</xdr:rowOff>
    </xdr:from>
    <xdr:to>
      <xdr:col>15</xdr:col>
      <xdr:colOff>101600</xdr:colOff>
      <xdr:row>84</xdr:row>
      <xdr:rowOff>10795</xdr:rowOff>
    </xdr:to>
    <xdr:sp macro="" textlink="">
      <xdr:nvSpPr>
        <xdr:cNvPr id="310" name="楕円 309">
          <a:extLst>
            <a:ext uri="{FF2B5EF4-FFF2-40B4-BE49-F238E27FC236}">
              <a16:creationId xmlns:a16="http://schemas.microsoft.com/office/drawing/2014/main" id="{462493FA-072F-4A4D-9154-5D0EE851A4C0}"/>
            </a:ext>
          </a:extLst>
        </xdr:cNvPr>
        <xdr:cNvSpPr/>
      </xdr:nvSpPr>
      <xdr:spPr>
        <a:xfrm>
          <a:off x="2857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131445</xdr:rowOff>
    </xdr:from>
    <xdr:to>
      <xdr:col>19</xdr:col>
      <xdr:colOff>177800</xdr:colOff>
      <xdr:row>83</xdr:row>
      <xdr:rowOff>167639</xdr:rowOff>
    </xdr:to>
    <xdr:cxnSp macro="">
      <xdr:nvCxnSpPr>
        <xdr:cNvPr id="311" name="直線コネクタ 310">
          <a:extLst>
            <a:ext uri="{FF2B5EF4-FFF2-40B4-BE49-F238E27FC236}">
              <a16:creationId xmlns:a16="http://schemas.microsoft.com/office/drawing/2014/main" id="{258DE689-F3ED-40D6-A592-2615AB5A6FC1}"/>
            </a:ext>
          </a:extLst>
        </xdr:cNvPr>
        <xdr:cNvCxnSpPr/>
      </xdr:nvCxnSpPr>
      <xdr:spPr>
        <a:xfrm>
          <a:off x="2908300" y="143617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36830</xdr:rowOff>
    </xdr:from>
    <xdr:to>
      <xdr:col>10</xdr:col>
      <xdr:colOff>165100</xdr:colOff>
      <xdr:row>83</xdr:row>
      <xdr:rowOff>138430</xdr:rowOff>
    </xdr:to>
    <xdr:sp macro="" textlink="">
      <xdr:nvSpPr>
        <xdr:cNvPr id="312" name="楕円 311">
          <a:extLst>
            <a:ext uri="{FF2B5EF4-FFF2-40B4-BE49-F238E27FC236}">
              <a16:creationId xmlns:a16="http://schemas.microsoft.com/office/drawing/2014/main" id="{14EC53C0-EE8D-426A-A7FA-5212B3C95C6A}"/>
            </a:ext>
          </a:extLst>
        </xdr:cNvPr>
        <xdr:cNvSpPr/>
      </xdr:nvSpPr>
      <xdr:spPr>
        <a:xfrm>
          <a:off x="1968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87630</xdr:rowOff>
    </xdr:from>
    <xdr:to>
      <xdr:col>15</xdr:col>
      <xdr:colOff>50800</xdr:colOff>
      <xdr:row>83</xdr:row>
      <xdr:rowOff>131445</xdr:rowOff>
    </xdr:to>
    <xdr:cxnSp macro="">
      <xdr:nvCxnSpPr>
        <xdr:cNvPr id="313" name="直線コネクタ 312">
          <a:extLst>
            <a:ext uri="{FF2B5EF4-FFF2-40B4-BE49-F238E27FC236}">
              <a16:creationId xmlns:a16="http://schemas.microsoft.com/office/drawing/2014/main" id="{BC6C35D4-947B-411D-99EE-1946555C1DB9}"/>
            </a:ext>
          </a:extLst>
        </xdr:cNvPr>
        <xdr:cNvCxnSpPr/>
      </xdr:nvCxnSpPr>
      <xdr:spPr>
        <a:xfrm>
          <a:off x="2019300" y="143179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164464</xdr:rowOff>
    </xdr:from>
    <xdr:to>
      <xdr:col>6</xdr:col>
      <xdr:colOff>38100</xdr:colOff>
      <xdr:row>83</xdr:row>
      <xdr:rowOff>94614</xdr:rowOff>
    </xdr:to>
    <xdr:sp macro="" textlink="">
      <xdr:nvSpPr>
        <xdr:cNvPr id="314" name="楕円 313">
          <a:extLst>
            <a:ext uri="{FF2B5EF4-FFF2-40B4-BE49-F238E27FC236}">
              <a16:creationId xmlns:a16="http://schemas.microsoft.com/office/drawing/2014/main" id="{907B8EB5-6FCA-4C85-953C-8F908627AE56}"/>
            </a:ext>
          </a:extLst>
        </xdr:cNvPr>
        <xdr:cNvSpPr/>
      </xdr:nvSpPr>
      <xdr:spPr>
        <a:xfrm>
          <a:off x="1079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43814</xdr:rowOff>
    </xdr:from>
    <xdr:to>
      <xdr:col>10</xdr:col>
      <xdr:colOff>114300</xdr:colOff>
      <xdr:row>83</xdr:row>
      <xdr:rowOff>87630</xdr:rowOff>
    </xdr:to>
    <xdr:cxnSp macro="">
      <xdr:nvCxnSpPr>
        <xdr:cNvPr id="315" name="直線コネクタ 314">
          <a:extLst>
            <a:ext uri="{FF2B5EF4-FFF2-40B4-BE49-F238E27FC236}">
              <a16:creationId xmlns:a16="http://schemas.microsoft.com/office/drawing/2014/main" id="{65194834-06D5-49EE-87B2-1FA535F879DB}"/>
            </a:ext>
          </a:extLst>
        </xdr:cNvPr>
        <xdr:cNvCxnSpPr/>
      </xdr:nvCxnSpPr>
      <xdr:spPr>
        <a:xfrm>
          <a:off x="1130300" y="142741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6" name="n_1aveValue【公営住宅】&#10;有形固定資産減価償却率">
          <a:extLst>
            <a:ext uri="{FF2B5EF4-FFF2-40B4-BE49-F238E27FC236}">
              <a16:creationId xmlns:a16="http://schemas.microsoft.com/office/drawing/2014/main" id="{1FA44987-C11C-43EB-BC6A-176DE9AE49A8}"/>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7" name="n_2aveValue【公営住宅】&#10;有形固定資産減価償却率">
          <a:extLst>
            <a:ext uri="{FF2B5EF4-FFF2-40B4-BE49-F238E27FC236}">
              <a16:creationId xmlns:a16="http://schemas.microsoft.com/office/drawing/2014/main" id="{5E079265-51EF-4079-BFBC-BE1AB2694EDC}"/>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8" name="n_3aveValue【公営住宅】&#10;有形固定資産減価償却率">
          <a:extLst>
            <a:ext uri="{FF2B5EF4-FFF2-40B4-BE49-F238E27FC236}">
              <a16:creationId xmlns:a16="http://schemas.microsoft.com/office/drawing/2014/main" id="{5C13DC8E-3FEF-4568-B57B-DC59B2E08920}"/>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9" name="n_4aveValue【公営住宅】&#10;有形固定資産減価償却率">
          <a:extLst>
            <a:ext uri="{FF2B5EF4-FFF2-40B4-BE49-F238E27FC236}">
              <a16:creationId xmlns:a16="http://schemas.microsoft.com/office/drawing/2014/main" id="{A3463C93-312F-4E77-8676-91B33112D6A3}"/>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38116</xdr:rowOff>
    </xdr:from>
    <xdr:ext cx="405111" cy="259045"/>
    <xdr:sp macro="" textlink="">
      <xdr:nvSpPr>
        <xdr:cNvPr id="320" name="n_1mainValue【公営住宅】&#10;有形固定資産減価償却率">
          <a:extLst>
            <a:ext uri="{FF2B5EF4-FFF2-40B4-BE49-F238E27FC236}">
              <a16:creationId xmlns:a16="http://schemas.microsoft.com/office/drawing/2014/main" id="{E3AF1C84-D458-4F99-AD57-558B53289174}"/>
            </a:ext>
          </a:extLst>
        </xdr:cNvPr>
        <xdr:cNvSpPr txBox="1"/>
      </xdr:nvSpPr>
      <xdr:spPr>
        <a:xfrm>
          <a:off x="35820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1922</xdr:rowOff>
    </xdr:from>
    <xdr:ext cx="405111" cy="259045"/>
    <xdr:sp macro="" textlink="">
      <xdr:nvSpPr>
        <xdr:cNvPr id="321" name="n_2mainValue【公営住宅】&#10;有形固定資産減価償却率">
          <a:extLst>
            <a:ext uri="{FF2B5EF4-FFF2-40B4-BE49-F238E27FC236}">
              <a16:creationId xmlns:a16="http://schemas.microsoft.com/office/drawing/2014/main" id="{B92F483A-E148-4AE1-B568-15F5BA49773C}"/>
            </a:ext>
          </a:extLst>
        </xdr:cNvPr>
        <xdr:cNvSpPr txBox="1"/>
      </xdr:nvSpPr>
      <xdr:spPr>
        <a:xfrm>
          <a:off x="2705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322" name="n_3mainValue【公営住宅】&#10;有形固定資産減価償却率">
          <a:extLst>
            <a:ext uri="{FF2B5EF4-FFF2-40B4-BE49-F238E27FC236}">
              <a16:creationId xmlns:a16="http://schemas.microsoft.com/office/drawing/2014/main" id="{91F00DE3-AC44-4B58-930F-D962DF0196BA}"/>
            </a:ext>
          </a:extLst>
        </xdr:cNvPr>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85741</xdr:rowOff>
    </xdr:from>
    <xdr:ext cx="405111" cy="259045"/>
    <xdr:sp macro="" textlink="">
      <xdr:nvSpPr>
        <xdr:cNvPr id="323" name="n_4mainValue【公営住宅】&#10;有形固定資産減価償却率">
          <a:extLst>
            <a:ext uri="{FF2B5EF4-FFF2-40B4-BE49-F238E27FC236}">
              <a16:creationId xmlns:a16="http://schemas.microsoft.com/office/drawing/2014/main" id="{EEF8D8B6-CCB1-4F26-A321-E94E0F004202}"/>
            </a:ext>
          </a:extLst>
        </xdr:cNvPr>
        <xdr:cNvSpPr txBox="1"/>
      </xdr:nvSpPr>
      <xdr:spPr>
        <a:xfrm>
          <a:off x="927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C155ED8E-6A8B-4EA7-ADA8-73CDA5DB078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89397DE3-4F34-4C84-9FA0-B4FB1399C14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1E9E8D1E-23EB-443D-97AC-2B286B09E1E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EEEC4D95-6AFA-45B1-B3C4-EF3362A30C3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8612F2DB-5E26-405B-92BF-684B4B37EF4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EF9451B1-4E9C-40EE-ACEA-EFFF8249F00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F4C51C98-3A89-4B8C-9EED-5A438749646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9F01B748-6FED-47CE-A314-43E28514030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FCCCF70D-85B7-4A09-91FF-1B6B37776A5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223381E-FE7F-4D70-A872-C6754CDDEFB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99E97728-8720-4D12-98D4-AD39E9B9CEE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F5A974BF-0F86-4F74-842C-B92999ECB8A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C5E7159D-2039-4534-A8A6-79CB51A8FA2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7" name="テキスト ボックス 336">
          <a:extLst>
            <a:ext uri="{FF2B5EF4-FFF2-40B4-BE49-F238E27FC236}">
              <a16:creationId xmlns:a16="http://schemas.microsoft.com/office/drawing/2014/main" id="{A057918C-96C0-4FA7-A6CC-7FBCA5B8755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ABA07593-701C-4FE1-98CA-CB991899A34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9" name="テキスト ボックス 338">
          <a:extLst>
            <a:ext uri="{FF2B5EF4-FFF2-40B4-BE49-F238E27FC236}">
              <a16:creationId xmlns:a16="http://schemas.microsoft.com/office/drawing/2014/main" id="{234241AD-A3D2-483B-A159-BE764D7C23FB}"/>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80C2790B-EBC4-451B-922B-48B938C9D42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41" name="テキスト ボックス 340">
          <a:extLst>
            <a:ext uri="{FF2B5EF4-FFF2-40B4-BE49-F238E27FC236}">
              <a16:creationId xmlns:a16="http://schemas.microsoft.com/office/drawing/2014/main" id="{DF6D5B69-BEA8-4477-9D42-EFC63B728EFE}"/>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CF6951E-24B9-4B55-9BC5-7F8C140576A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E2F3104B-B00B-4583-B7AC-85545854821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DB996441-F94E-4A47-A2A4-51C73E3834A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5" name="直線コネクタ 344">
          <a:extLst>
            <a:ext uri="{FF2B5EF4-FFF2-40B4-BE49-F238E27FC236}">
              <a16:creationId xmlns:a16="http://schemas.microsoft.com/office/drawing/2014/main" id="{645BD0A7-5324-4749-9F0C-3DD33EC54182}"/>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6" name="【公営住宅】&#10;一人当たり面積最小値テキスト">
          <a:extLst>
            <a:ext uri="{FF2B5EF4-FFF2-40B4-BE49-F238E27FC236}">
              <a16:creationId xmlns:a16="http://schemas.microsoft.com/office/drawing/2014/main" id="{186CD337-E650-481C-B022-B1088ECA81EB}"/>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7" name="直線コネクタ 346">
          <a:extLst>
            <a:ext uri="{FF2B5EF4-FFF2-40B4-BE49-F238E27FC236}">
              <a16:creationId xmlns:a16="http://schemas.microsoft.com/office/drawing/2014/main" id="{7217BE61-A333-47EC-BBA8-94773B5C8BD3}"/>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8" name="【公営住宅】&#10;一人当たり面積最大値テキスト">
          <a:extLst>
            <a:ext uri="{FF2B5EF4-FFF2-40B4-BE49-F238E27FC236}">
              <a16:creationId xmlns:a16="http://schemas.microsoft.com/office/drawing/2014/main" id="{0A94F5F0-DD25-4B73-9EF7-6B10D24152EB}"/>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9" name="直線コネクタ 348">
          <a:extLst>
            <a:ext uri="{FF2B5EF4-FFF2-40B4-BE49-F238E27FC236}">
              <a16:creationId xmlns:a16="http://schemas.microsoft.com/office/drawing/2014/main" id="{888F3F11-91F9-4485-B71B-E1C3EA937625}"/>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50" name="【公営住宅】&#10;一人当たり面積平均値テキスト">
          <a:extLst>
            <a:ext uri="{FF2B5EF4-FFF2-40B4-BE49-F238E27FC236}">
              <a16:creationId xmlns:a16="http://schemas.microsoft.com/office/drawing/2014/main" id="{F7BDEFAB-2CF9-4589-9108-3BFEBA2FAF04}"/>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51" name="フローチャート: 判断 350">
          <a:extLst>
            <a:ext uri="{FF2B5EF4-FFF2-40B4-BE49-F238E27FC236}">
              <a16:creationId xmlns:a16="http://schemas.microsoft.com/office/drawing/2014/main" id="{22038FEC-B0CB-4EDB-A309-1965DB672923}"/>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2" name="フローチャート: 判断 351">
          <a:extLst>
            <a:ext uri="{FF2B5EF4-FFF2-40B4-BE49-F238E27FC236}">
              <a16:creationId xmlns:a16="http://schemas.microsoft.com/office/drawing/2014/main" id="{95EAFE2A-13A9-442B-814D-C019A4171174}"/>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3" name="フローチャート: 判断 352">
          <a:extLst>
            <a:ext uri="{FF2B5EF4-FFF2-40B4-BE49-F238E27FC236}">
              <a16:creationId xmlns:a16="http://schemas.microsoft.com/office/drawing/2014/main" id="{39061B48-B30C-48D9-9549-F1B98CDBADF9}"/>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4" name="フローチャート: 判断 353">
          <a:extLst>
            <a:ext uri="{FF2B5EF4-FFF2-40B4-BE49-F238E27FC236}">
              <a16:creationId xmlns:a16="http://schemas.microsoft.com/office/drawing/2014/main" id="{D509AF08-9091-4A21-9071-55420DD900B1}"/>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5" name="フローチャート: 判断 354">
          <a:extLst>
            <a:ext uri="{FF2B5EF4-FFF2-40B4-BE49-F238E27FC236}">
              <a16:creationId xmlns:a16="http://schemas.microsoft.com/office/drawing/2014/main" id="{488F7CC7-9CAD-4C3B-82CC-642ECF47F5D5}"/>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FB3A1A7-7CDE-4105-A74D-5ACFBE41B82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E935003-91C4-4C1A-BC63-04569D077CD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34E2078-0F76-41A3-976B-C1CB252CD79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FEC4AB8-AD83-4811-A4BB-9E1C0FF75B2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39ECEEC-B6AF-47D1-817B-6BB2A7940A9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152806</xdr:rowOff>
    </xdr:from>
    <xdr:to>
      <xdr:col>55</xdr:col>
      <xdr:colOff>50800</xdr:colOff>
      <xdr:row>86</xdr:row>
      <xdr:rowOff>82956</xdr:rowOff>
    </xdr:to>
    <xdr:sp macro="" textlink="">
      <xdr:nvSpPr>
        <xdr:cNvPr id="361" name="楕円 360">
          <a:extLst>
            <a:ext uri="{FF2B5EF4-FFF2-40B4-BE49-F238E27FC236}">
              <a16:creationId xmlns:a16="http://schemas.microsoft.com/office/drawing/2014/main" id="{39C8FB25-6E44-43E5-8B24-33424AB2ACAD}"/>
            </a:ext>
          </a:extLst>
        </xdr:cNvPr>
        <xdr:cNvSpPr/>
      </xdr:nvSpPr>
      <xdr:spPr>
        <a:xfrm>
          <a:off x="104267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2" name="【公営住宅】&#10;一人当たり面積該当値テキスト">
          <a:extLst>
            <a:ext uri="{FF2B5EF4-FFF2-40B4-BE49-F238E27FC236}">
              <a16:creationId xmlns:a16="http://schemas.microsoft.com/office/drawing/2014/main" id="{BD700030-7657-4846-B036-B9D84E15EBED}"/>
            </a:ext>
          </a:extLst>
        </xdr:cNvPr>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152715</xdr:rowOff>
    </xdr:from>
    <xdr:to>
      <xdr:col>50</xdr:col>
      <xdr:colOff>165100</xdr:colOff>
      <xdr:row>86</xdr:row>
      <xdr:rowOff>82865</xdr:rowOff>
    </xdr:to>
    <xdr:sp macro="" textlink="">
      <xdr:nvSpPr>
        <xdr:cNvPr id="363" name="楕円 362">
          <a:extLst>
            <a:ext uri="{FF2B5EF4-FFF2-40B4-BE49-F238E27FC236}">
              <a16:creationId xmlns:a16="http://schemas.microsoft.com/office/drawing/2014/main" id="{84AB42CF-1D98-4E37-ADEA-323FA1FC7E95}"/>
            </a:ext>
          </a:extLst>
        </xdr:cNvPr>
        <xdr:cNvSpPr/>
      </xdr:nvSpPr>
      <xdr:spPr>
        <a:xfrm>
          <a:off x="9588500" y="147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32065</xdr:rowOff>
    </xdr:from>
    <xdr:to>
      <xdr:col>55</xdr:col>
      <xdr:colOff>0</xdr:colOff>
      <xdr:row>86</xdr:row>
      <xdr:rowOff>32156</xdr:rowOff>
    </xdr:to>
    <xdr:cxnSp macro="">
      <xdr:nvCxnSpPr>
        <xdr:cNvPr id="364" name="直線コネクタ 363">
          <a:extLst>
            <a:ext uri="{FF2B5EF4-FFF2-40B4-BE49-F238E27FC236}">
              <a16:creationId xmlns:a16="http://schemas.microsoft.com/office/drawing/2014/main" id="{394780F9-400B-449B-82DE-F536B6F7DA4E}"/>
            </a:ext>
          </a:extLst>
        </xdr:cNvPr>
        <xdr:cNvCxnSpPr/>
      </xdr:nvCxnSpPr>
      <xdr:spPr>
        <a:xfrm>
          <a:off x="9639300" y="14776765"/>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152670</xdr:rowOff>
    </xdr:from>
    <xdr:to>
      <xdr:col>46</xdr:col>
      <xdr:colOff>38100</xdr:colOff>
      <xdr:row>86</xdr:row>
      <xdr:rowOff>82820</xdr:rowOff>
    </xdr:to>
    <xdr:sp macro="" textlink="">
      <xdr:nvSpPr>
        <xdr:cNvPr id="365" name="楕円 364">
          <a:extLst>
            <a:ext uri="{FF2B5EF4-FFF2-40B4-BE49-F238E27FC236}">
              <a16:creationId xmlns:a16="http://schemas.microsoft.com/office/drawing/2014/main" id="{17276D57-DEE9-4476-9868-4A432D9A6C43}"/>
            </a:ext>
          </a:extLst>
        </xdr:cNvPr>
        <xdr:cNvSpPr/>
      </xdr:nvSpPr>
      <xdr:spPr>
        <a:xfrm>
          <a:off x="8699500" y="14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32020</xdr:rowOff>
    </xdr:from>
    <xdr:to>
      <xdr:col>50</xdr:col>
      <xdr:colOff>114300</xdr:colOff>
      <xdr:row>86</xdr:row>
      <xdr:rowOff>32065</xdr:rowOff>
    </xdr:to>
    <xdr:cxnSp macro="">
      <xdr:nvCxnSpPr>
        <xdr:cNvPr id="366" name="直線コネクタ 365">
          <a:extLst>
            <a:ext uri="{FF2B5EF4-FFF2-40B4-BE49-F238E27FC236}">
              <a16:creationId xmlns:a16="http://schemas.microsoft.com/office/drawing/2014/main" id="{FD7D0A8F-507F-42C6-8774-979C2EA3D6FC}"/>
            </a:ext>
          </a:extLst>
        </xdr:cNvPr>
        <xdr:cNvCxnSpPr/>
      </xdr:nvCxnSpPr>
      <xdr:spPr>
        <a:xfrm>
          <a:off x="8750300" y="1477672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152623</xdr:rowOff>
    </xdr:from>
    <xdr:to>
      <xdr:col>41</xdr:col>
      <xdr:colOff>101600</xdr:colOff>
      <xdr:row>86</xdr:row>
      <xdr:rowOff>82773</xdr:rowOff>
    </xdr:to>
    <xdr:sp macro="" textlink="">
      <xdr:nvSpPr>
        <xdr:cNvPr id="367" name="楕円 366">
          <a:extLst>
            <a:ext uri="{FF2B5EF4-FFF2-40B4-BE49-F238E27FC236}">
              <a16:creationId xmlns:a16="http://schemas.microsoft.com/office/drawing/2014/main" id="{6A286E24-27FE-4FCD-BF97-BAD11184EE51}"/>
            </a:ext>
          </a:extLst>
        </xdr:cNvPr>
        <xdr:cNvSpPr/>
      </xdr:nvSpPr>
      <xdr:spPr>
        <a:xfrm>
          <a:off x="7810500" y="1472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31973</xdr:rowOff>
    </xdr:from>
    <xdr:to>
      <xdr:col>45</xdr:col>
      <xdr:colOff>177800</xdr:colOff>
      <xdr:row>86</xdr:row>
      <xdr:rowOff>32020</xdr:rowOff>
    </xdr:to>
    <xdr:cxnSp macro="">
      <xdr:nvCxnSpPr>
        <xdr:cNvPr id="368" name="直線コネクタ 367">
          <a:extLst>
            <a:ext uri="{FF2B5EF4-FFF2-40B4-BE49-F238E27FC236}">
              <a16:creationId xmlns:a16="http://schemas.microsoft.com/office/drawing/2014/main" id="{7BCBFA8D-1ED6-4D8B-8A4D-CA48662E0BF6}"/>
            </a:ext>
          </a:extLst>
        </xdr:cNvPr>
        <xdr:cNvCxnSpPr/>
      </xdr:nvCxnSpPr>
      <xdr:spPr>
        <a:xfrm>
          <a:off x="7861300" y="14776673"/>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152578</xdr:rowOff>
    </xdr:from>
    <xdr:to>
      <xdr:col>36</xdr:col>
      <xdr:colOff>165100</xdr:colOff>
      <xdr:row>86</xdr:row>
      <xdr:rowOff>82728</xdr:rowOff>
    </xdr:to>
    <xdr:sp macro="" textlink="">
      <xdr:nvSpPr>
        <xdr:cNvPr id="369" name="楕円 368">
          <a:extLst>
            <a:ext uri="{FF2B5EF4-FFF2-40B4-BE49-F238E27FC236}">
              <a16:creationId xmlns:a16="http://schemas.microsoft.com/office/drawing/2014/main" id="{7C59D852-7594-487E-8604-45093F5F485C}"/>
            </a:ext>
          </a:extLst>
        </xdr:cNvPr>
        <xdr:cNvSpPr/>
      </xdr:nvSpPr>
      <xdr:spPr>
        <a:xfrm>
          <a:off x="6921500" y="1472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31928</xdr:rowOff>
    </xdr:from>
    <xdr:to>
      <xdr:col>41</xdr:col>
      <xdr:colOff>50800</xdr:colOff>
      <xdr:row>86</xdr:row>
      <xdr:rowOff>31973</xdr:rowOff>
    </xdr:to>
    <xdr:cxnSp macro="">
      <xdr:nvCxnSpPr>
        <xdr:cNvPr id="370" name="直線コネクタ 369">
          <a:extLst>
            <a:ext uri="{FF2B5EF4-FFF2-40B4-BE49-F238E27FC236}">
              <a16:creationId xmlns:a16="http://schemas.microsoft.com/office/drawing/2014/main" id="{3C0E7C84-90F3-4C7F-BED6-D8A138785A62}"/>
            </a:ext>
          </a:extLst>
        </xdr:cNvPr>
        <xdr:cNvCxnSpPr/>
      </xdr:nvCxnSpPr>
      <xdr:spPr>
        <a:xfrm>
          <a:off x="6972300" y="1477662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71" name="n_1aveValue【公営住宅】&#10;一人当たり面積">
          <a:extLst>
            <a:ext uri="{FF2B5EF4-FFF2-40B4-BE49-F238E27FC236}">
              <a16:creationId xmlns:a16="http://schemas.microsoft.com/office/drawing/2014/main" id="{0C6992FC-2CE2-4D5C-929E-B39E9E87AB74}"/>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2" name="n_2aveValue【公営住宅】&#10;一人当たり面積">
          <a:extLst>
            <a:ext uri="{FF2B5EF4-FFF2-40B4-BE49-F238E27FC236}">
              <a16:creationId xmlns:a16="http://schemas.microsoft.com/office/drawing/2014/main" id="{A29A3907-2CD2-4D95-A6BF-547EE6E66583}"/>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3" name="n_3aveValue【公営住宅】&#10;一人当たり面積">
          <a:extLst>
            <a:ext uri="{FF2B5EF4-FFF2-40B4-BE49-F238E27FC236}">
              <a16:creationId xmlns:a16="http://schemas.microsoft.com/office/drawing/2014/main" id="{8ADD83B1-520C-4E6A-8E7B-DDDACBCA6602}"/>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4" name="n_4aveValue【公営住宅】&#10;一人当たり面積">
          <a:extLst>
            <a:ext uri="{FF2B5EF4-FFF2-40B4-BE49-F238E27FC236}">
              <a16:creationId xmlns:a16="http://schemas.microsoft.com/office/drawing/2014/main" id="{62734F4E-667B-43B7-A80B-5006327280BA}"/>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73992</xdr:rowOff>
    </xdr:from>
    <xdr:ext cx="469744" cy="259045"/>
    <xdr:sp macro="" textlink="">
      <xdr:nvSpPr>
        <xdr:cNvPr id="375" name="n_1mainValue【公営住宅】&#10;一人当たり面積">
          <a:extLst>
            <a:ext uri="{FF2B5EF4-FFF2-40B4-BE49-F238E27FC236}">
              <a16:creationId xmlns:a16="http://schemas.microsoft.com/office/drawing/2014/main" id="{FDDE28C7-5840-421B-B3A2-DB29DB8D8BF5}"/>
            </a:ext>
          </a:extLst>
        </xdr:cNvPr>
        <xdr:cNvSpPr txBox="1"/>
      </xdr:nvSpPr>
      <xdr:spPr>
        <a:xfrm>
          <a:off x="9391727" y="1481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73947</xdr:rowOff>
    </xdr:from>
    <xdr:ext cx="469744" cy="259045"/>
    <xdr:sp macro="" textlink="">
      <xdr:nvSpPr>
        <xdr:cNvPr id="376" name="n_2mainValue【公営住宅】&#10;一人当たり面積">
          <a:extLst>
            <a:ext uri="{FF2B5EF4-FFF2-40B4-BE49-F238E27FC236}">
              <a16:creationId xmlns:a16="http://schemas.microsoft.com/office/drawing/2014/main" id="{BF88DA8E-ABBD-4EE7-8907-FFDD8A637691}"/>
            </a:ext>
          </a:extLst>
        </xdr:cNvPr>
        <xdr:cNvSpPr txBox="1"/>
      </xdr:nvSpPr>
      <xdr:spPr>
        <a:xfrm>
          <a:off x="8515427" y="14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73900</xdr:rowOff>
    </xdr:from>
    <xdr:ext cx="469744" cy="259045"/>
    <xdr:sp macro="" textlink="">
      <xdr:nvSpPr>
        <xdr:cNvPr id="377" name="n_3mainValue【公営住宅】&#10;一人当たり面積">
          <a:extLst>
            <a:ext uri="{FF2B5EF4-FFF2-40B4-BE49-F238E27FC236}">
              <a16:creationId xmlns:a16="http://schemas.microsoft.com/office/drawing/2014/main" id="{499E0013-F978-4A1D-A9D0-3B7CEBC82B9C}"/>
            </a:ext>
          </a:extLst>
        </xdr:cNvPr>
        <xdr:cNvSpPr txBox="1"/>
      </xdr:nvSpPr>
      <xdr:spPr>
        <a:xfrm>
          <a:off x="7626427" y="1481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73855</xdr:rowOff>
    </xdr:from>
    <xdr:ext cx="469744" cy="259045"/>
    <xdr:sp macro="" textlink="">
      <xdr:nvSpPr>
        <xdr:cNvPr id="378" name="n_4mainValue【公営住宅】&#10;一人当たり面積">
          <a:extLst>
            <a:ext uri="{FF2B5EF4-FFF2-40B4-BE49-F238E27FC236}">
              <a16:creationId xmlns:a16="http://schemas.microsoft.com/office/drawing/2014/main" id="{913082D6-35F8-4E1D-9996-E3C7B4E4B0E4}"/>
            </a:ext>
          </a:extLst>
        </xdr:cNvPr>
        <xdr:cNvSpPr txBox="1"/>
      </xdr:nvSpPr>
      <xdr:spPr>
        <a:xfrm>
          <a:off x="6737427" y="1481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D0B571AF-6705-4B6C-8FB7-0BD77CB9C0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98CB3D3-01EB-41E4-8DBD-FC28509D4DD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76D2F9B4-2FBE-4BF8-9AC7-6E8A97B6523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0F4BE12-86E5-4825-B115-BC7331D4159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72E1C2A-E7B8-4CE7-B301-73F45A29726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74760167-BCB9-4BEE-A1EB-97225FA1E74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E2D1AE11-E050-40EE-A496-E29EC28E491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AB074A04-5FC3-4610-BDE8-946ECD6A95A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508B4206-9D3D-43A4-9393-CA939E1DFCB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1107825B-5389-4844-8BCD-A49D520E834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D2975F85-8B32-4671-8A30-7F29FB2C654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7C9B0726-6E6B-47EC-A144-1EC2BDC06C5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19682386-BE94-4122-AD96-9089094EC49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59920099-4BB1-49AC-B618-E42523E8778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2C25959E-D26B-4D56-9B94-2A11E1CA347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EC8B74A5-5C36-4B0C-9D8D-F092C8023A9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537B5ED4-DA80-4CDD-927C-32FD4828003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D70A3C1E-50D0-46C1-AAA3-D33864B29AF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A21F258E-E583-475B-8560-4FBD0A4E1C8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8BB0CB91-8C39-4A35-9E15-F5CDD0EE1DF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38216192-9923-4AF8-ADF1-83C8DA22C74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6DFE746D-A9B5-4448-AD4B-F7BA12B2585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6BAFF93B-7E18-4CF8-A836-E42FFBB5661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A152AF11-DFE8-465B-BC95-FA114559DBA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F5778720-4E7A-4884-8429-6D2BB626F7E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D1B638A6-C43F-4C87-AE32-1C7551EF1E48}"/>
            </a:ext>
          </a:extLst>
        </xdr:cNvPr>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港湾・漁港】&#10;有形固定資産減価償却率最小値テキスト">
          <a:extLst>
            <a:ext uri="{FF2B5EF4-FFF2-40B4-BE49-F238E27FC236}">
              <a16:creationId xmlns:a16="http://schemas.microsoft.com/office/drawing/2014/main" id="{5BD9E99D-2B18-473F-92CB-F71EEC3B2BD8}"/>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E77566D0-A536-448F-BF2A-8502306F2F9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BFECBF3F-F15D-4F40-B37D-3EB3CF37DA08}"/>
            </a:ext>
          </a:extLst>
        </xdr:cNvPr>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8" name="直線コネクタ 407">
          <a:extLst>
            <a:ext uri="{FF2B5EF4-FFF2-40B4-BE49-F238E27FC236}">
              <a16:creationId xmlns:a16="http://schemas.microsoft.com/office/drawing/2014/main" id="{6AD7608D-C5D6-4508-95C9-A58577C65093}"/>
            </a:ext>
          </a:extLst>
        </xdr:cNvPr>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822A74A1-9E8C-40C0-A02A-2BF399AD74E1}"/>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10" name="フローチャート: 判断 409">
          <a:extLst>
            <a:ext uri="{FF2B5EF4-FFF2-40B4-BE49-F238E27FC236}">
              <a16:creationId xmlns:a16="http://schemas.microsoft.com/office/drawing/2014/main" id="{5CA5C1B1-9075-4863-959E-A0B7976E95E8}"/>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11" name="フローチャート: 判断 410">
          <a:extLst>
            <a:ext uri="{FF2B5EF4-FFF2-40B4-BE49-F238E27FC236}">
              <a16:creationId xmlns:a16="http://schemas.microsoft.com/office/drawing/2014/main" id="{6558F956-7B74-4546-9D61-205EAB275955}"/>
            </a:ext>
          </a:extLst>
        </xdr:cNvPr>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2" name="フローチャート: 判断 411">
          <a:extLst>
            <a:ext uri="{FF2B5EF4-FFF2-40B4-BE49-F238E27FC236}">
              <a16:creationId xmlns:a16="http://schemas.microsoft.com/office/drawing/2014/main" id="{8D105728-B61E-44C2-9250-E6B611F4000C}"/>
            </a:ext>
          </a:extLst>
        </xdr:cNvPr>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3" name="フローチャート: 判断 412">
          <a:extLst>
            <a:ext uri="{FF2B5EF4-FFF2-40B4-BE49-F238E27FC236}">
              <a16:creationId xmlns:a16="http://schemas.microsoft.com/office/drawing/2014/main" id="{29392B34-2A4D-49E9-9758-8BD1DCA9A03D}"/>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4" name="フローチャート: 判断 413">
          <a:extLst>
            <a:ext uri="{FF2B5EF4-FFF2-40B4-BE49-F238E27FC236}">
              <a16:creationId xmlns:a16="http://schemas.microsoft.com/office/drawing/2014/main" id="{E3AED688-A9AC-4C39-B6C4-30A65ABCC4DE}"/>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14BAEF08-6D10-409E-BC01-2F410F43114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C5526B7E-0B39-4F41-A408-9B16236F497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9D35505-AEBC-4CC5-A2BC-82F0B14DC64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2F9AAA0A-4724-465B-8F96-E6E4DCCE15D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1148C1E1-4F9D-4DEA-BFF7-542E6B3621B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170724</xdr:rowOff>
    </xdr:from>
    <xdr:to>
      <xdr:col>24</xdr:col>
      <xdr:colOff>114300</xdr:colOff>
      <xdr:row>104</xdr:row>
      <xdr:rowOff>100874</xdr:rowOff>
    </xdr:to>
    <xdr:sp macro="" textlink="">
      <xdr:nvSpPr>
        <xdr:cNvPr id="420" name="楕円 419">
          <a:extLst>
            <a:ext uri="{FF2B5EF4-FFF2-40B4-BE49-F238E27FC236}">
              <a16:creationId xmlns:a16="http://schemas.microsoft.com/office/drawing/2014/main" id="{80A76E97-A3F6-4B8E-AEC5-2FFD3E332967}"/>
            </a:ext>
          </a:extLst>
        </xdr:cNvPr>
        <xdr:cNvSpPr/>
      </xdr:nvSpPr>
      <xdr:spPr>
        <a:xfrm>
          <a:off x="45847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22151</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3181366B-360E-4F96-A279-E56C622C4CDA}"/>
            </a:ext>
          </a:extLst>
        </xdr:cNvPr>
        <xdr:cNvSpPr txBox="1"/>
      </xdr:nvSpPr>
      <xdr:spPr>
        <a:xfrm>
          <a:off x="4673600" y="1768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111942</xdr:rowOff>
    </xdr:from>
    <xdr:to>
      <xdr:col>20</xdr:col>
      <xdr:colOff>38100</xdr:colOff>
      <xdr:row>104</xdr:row>
      <xdr:rowOff>42092</xdr:rowOff>
    </xdr:to>
    <xdr:sp macro="" textlink="">
      <xdr:nvSpPr>
        <xdr:cNvPr id="422" name="楕円 421">
          <a:extLst>
            <a:ext uri="{FF2B5EF4-FFF2-40B4-BE49-F238E27FC236}">
              <a16:creationId xmlns:a16="http://schemas.microsoft.com/office/drawing/2014/main" id="{DF6D55D8-2773-4981-B84C-1ED2BACC35C9}"/>
            </a:ext>
          </a:extLst>
        </xdr:cNvPr>
        <xdr:cNvSpPr/>
      </xdr:nvSpPr>
      <xdr:spPr>
        <a:xfrm>
          <a:off x="3746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162742</xdr:rowOff>
    </xdr:from>
    <xdr:to>
      <xdr:col>24</xdr:col>
      <xdr:colOff>63500</xdr:colOff>
      <xdr:row>104</xdr:row>
      <xdr:rowOff>50074</xdr:rowOff>
    </xdr:to>
    <xdr:cxnSp macro="">
      <xdr:nvCxnSpPr>
        <xdr:cNvPr id="423" name="直線コネクタ 422">
          <a:extLst>
            <a:ext uri="{FF2B5EF4-FFF2-40B4-BE49-F238E27FC236}">
              <a16:creationId xmlns:a16="http://schemas.microsoft.com/office/drawing/2014/main" id="{148EB7E9-D038-4D7F-A063-07212115AF39}"/>
            </a:ext>
          </a:extLst>
        </xdr:cNvPr>
        <xdr:cNvCxnSpPr/>
      </xdr:nvCxnSpPr>
      <xdr:spPr>
        <a:xfrm>
          <a:off x="3797300" y="1782209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84182</xdr:rowOff>
    </xdr:from>
    <xdr:to>
      <xdr:col>15</xdr:col>
      <xdr:colOff>101600</xdr:colOff>
      <xdr:row>104</xdr:row>
      <xdr:rowOff>14332</xdr:rowOff>
    </xdr:to>
    <xdr:sp macro="" textlink="">
      <xdr:nvSpPr>
        <xdr:cNvPr id="424" name="楕円 423">
          <a:extLst>
            <a:ext uri="{FF2B5EF4-FFF2-40B4-BE49-F238E27FC236}">
              <a16:creationId xmlns:a16="http://schemas.microsoft.com/office/drawing/2014/main" id="{55AE822F-D1E1-45A6-B410-F8350F167F05}"/>
            </a:ext>
          </a:extLst>
        </xdr:cNvPr>
        <xdr:cNvSpPr/>
      </xdr:nvSpPr>
      <xdr:spPr>
        <a:xfrm>
          <a:off x="2857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134982</xdr:rowOff>
    </xdr:from>
    <xdr:to>
      <xdr:col>19</xdr:col>
      <xdr:colOff>177800</xdr:colOff>
      <xdr:row>103</xdr:row>
      <xdr:rowOff>162742</xdr:rowOff>
    </xdr:to>
    <xdr:cxnSp macro="">
      <xdr:nvCxnSpPr>
        <xdr:cNvPr id="425" name="直線コネクタ 424">
          <a:extLst>
            <a:ext uri="{FF2B5EF4-FFF2-40B4-BE49-F238E27FC236}">
              <a16:creationId xmlns:a16="http://schemas.microsoft.com/office/drawing/2014/main" id="{8E473259-0CB7-44AC-B3D5-DCB2191860F8}"/>
            </a:ext>
          </a:extLst>
        </xdr:cNvPr>
        <xdr:cNvCxnSpPr/>
      </xdr:nvCxnSpPr>
      <xdr:spPr>
        <a:xfrm>
          <a:off x="2908300" y="1779433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56424</xdr:rowOff>
    </xdr:from>
    <xdr:to>
      <xdr:col>10</xdr:col>
      <xdr:colOff>165100</xdr:colOff>
      <xdr:row>103</xdr:row>
      <xdr:rowOff>158024</xdr:rowOff>
    </xdr:to>
    <xdr:sp macro="" textlink="">
      <xdr:nvSpPr>
        <xdr:cNvPr id="426" name="楕円 425">
          <a:extLst>
            <a:ext uri="{FF2B5EF4-FFF2-40B4-BE49-F238E27FC236}">
              <a16:creationId xmlns:a16="http://schemas.microsoft.com/office/drawing/2014/main" id="{1D894C44-2675-43BC-9AF2-03DDCF2F2F59}"/>
            </a:ext>
          </a:extLst>
        </xdr:cNvPr>
        <xdr:cNvSpPr/>
      </xdr:nvSpPr>
      <xdr:spPr>
        <a:xfrm>
          <a:off x="1968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107224</xdr:rowOff>
    </xdr:from>
    <xdr:to>
      <xdr:col>15</xdr:col>
      <xdr:colOff>50800</xdr:colOff>
      <xdr:row>103</xdr:row>
      <xdr:rowOff>134982</xdr:rowOff>
    </xdr:to>
    <xdr:cxnSp macro="">
      <xdr:nvCxnSpPr>
        <xdr:cNvPr id="427" name="直線コネクタ 426">
          <a:extLst>
            <a:ext uri="{FF2B5EF4-FFF2-40B4-BE49-F238E27FC236}">
              <a16:creationId xmlns:a16="http://schemas.microsoft.com/office/drawing/2014/main" id="{17DC53A9-D4D1-49B7-AF6A-4A38AEBE1DC8}"/>
            </a:ext>
          </a:extLst>
        </xdr:cNvPr>
        <xdr:cNvCxnSpPr/>
      </xdr:nvCxnSpPr>
      <xdr:spPr>
        <a:xfrm>
          <a:off x="2019300" y="177665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53158</xdr:rowOff>
    </xdr:from>
    <xdr:to>
      <xdr:col>6</xdr:col>
      <xdr:colOff>38100</xdr:colOff>
      <xdr:row>103</xdr:row>
      <xdr:rowOff>154758</xdr:rowOff>
    </xdr:to>
    <xdr:sp macro="" textlink="">
      <xdr:nvSpPr>
        <xdr:cNvPr id="428" name="楕円 427">
          <a:extLst>
            <a:ext uri="{FF2B5EF4-FFF2-40B4-BE49-F238E27FC236}">
              <a16:creationId xmlns:a16="http://schemas.microsoft.com/office/drawing/2014/main" id="{E0B97F58-9D7D-44FF-BFE5-8EC22F652609}"/>
            </a:ext>
          </a:extLst>
        </xdr:cNvPr>
        <xdr:cNvSpPr/>
      </xdr:nvSpPr>
      <xdr:spPr>
        <a:xfrm>
          <a:off x="1079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103958</xdr:rowOff>
    </xdr:from>
    <xdr:to>
      <xdr:col>10</xdr:col>
      <xdr:colOff>114300</xdr:colOff>
      <xdr:row>103</xdr:row>
      <xdr:rowOff>107224</xdr:rowOff>
    </xdr:to>
    <xdr:cxnSp macro="">
      <xdr:nvCxnSpPr>
        <xdr:cNvPr id="429" name="直線コネクタ 428">
          <a:extLst>
            <a:ext uri="{FF2B5EF4-FFF2-40B4-BE49-F238E27FC236}">
              <a16:creationId xmlns:a16="http://schemas.microsoft.com/office/drawing/2014/main" id="{33CBAEB6-0F86-4623-9693-43CCF1B7D237}"/>
            </a:ext>
          </a:extLst>
        </xdr:cNvPr>
        <xdr:cNvCxnSpPr/>
      </xdr:nvCxnSpPr>
      <xdr:spPr>
        <a:xfrm>
          <a:off x="1130300" y="177633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43015</xdr:rowOff>
    </xdr:from>
    <xdr:ext cx="405111" cy="259045"/>
    <xdr:sp macro="" textlink="">
      <xdr:nvSpPr>
        <xdr:cNvPr id="430" name="n_1aveValue【港湾・漁港】&#10;有形固定資産減価償却率">
          <a:extLst>
            <a:ext uri="{FF2B5EF4-FFF2-40B4-BE49-F238E27FC236}">
              <a16:creationId xmlns:a16="http://schemas.microsoft.com/office/drawing/2014/main" id="{9BFCA6E9-FE6B-4678-ADE4-C30341AA1336}"/>
            </a:ext>
          </a:extLst>
        </xdr:cNvPr>
        <xdr:cNvSpPr txBox="1"/>
      </xdr:nvSpPr>
      <xdr:spPr>
        <a:xfrm>
          <a:off x="3582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16890</xdr:rowOff>
    </xdr:from>
    <xdr:ext cx="405111" cy="259045"/>
    <xdr:sp macro="" textlink="">
      <xdr:nvSpPr>
        <xdr:cNvPr id="431" name="n_2aveValue【港湾・漁港】&#10;有形固定資産減価償却率">
          <a:extLst>
            <a:ext uri="{FF2B5EF4-FFF2-40B4-BE49-F238E27FC236}">
              <a16:creationId xmlns:a16="http://schemas.microsoft.com/office/drawing/2014/main" id="{4FFFA6E3-9569-4E47-8D0E-2B9141A77E86}"/>
            </a:ext>
          </a:extLst>
        </xdr:cNvPr>
        <xdr:cNvSpPr txBox="1"/>
      </xdr:nvSpPr>
      <xdr:spPr>
        <a:xfrm>
          <a:off x="2705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32" name="n_3aveValue【港湾・漁港】&#10;有形固定資産減価償却率">
          <a:extLst>
            <a:ext uri="{FF2B5EF4-FFF2-40B4-BE49-F238E27FC236}">
              <a16:creationId xmlns:a16="http://schemas.microsoft.com/office/drawing/2014/main" id="{A8432530-895D-4F3E-B5CF-091D9DFC1CAC}"/>
            </a:ext>
          </a:extLst>
        </xdr:cNvPr>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3" name="n_4aveValue【港湾・漁港】&#10;有形固定資産減価償却率">
          <a:extLst>
            <a:ext uri="{FF2B5EF4-FFF2-40B4-BE49-F238E27FC236}">
              <a16:creationId xmlns:a16="http://schemas.microsoft.com/office/drawing/2014/main" id="{6CD94E07-A298-46CE-8BC1-776749C22E1A}"/>
            </a:ext>
          </a:extLst>
        </xdr:cNvPr>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58619</xdr:rowOff>
    </xdr:from>
    <xdr:ext cx="405111" cy="259045"/>
    <xdr:sp macro="" textlink="">
      <xdr:nvSpPr>
        <xdr:cNvPr id="434" name="n_1mainValue【港湾・漁港】&#10;有形固定資産減価償却率">
          <a:extLst>
            <a:ext uri="{FF2B5EF4-FFF2-40B4-BE49-F238E27FC236}">
              <a16:creationId xmlns:a16="http://schemas.microsoft.com/office/drawing/2014/main" id="{D721A6D2-BC0B-4E11-92ED-4034D2C10DCA}"/>
            </a:ext>
          </a:extLst>
        </xdr:cNvPr>
        <xdr:cNvSpPr txBox="1"/>
      </xdr:nvSpPr>
      <xdr:spPr>
        <a:xfrm>
          <a:off x="35820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30859</xdr:rowOff>
    </xdr:from>
    <xdr:ext cx="405111" cy="259045"/>
    <xdr:sp macro="" textlink="">
      <xdr:nvSpPr>
        <xdr:cNvPr id="435" name="n_2mainValue【港湾・漁港】&#10;有形固定資産減価償却率">
          <a:extLst>
            <a:ext uri="{FF2B5EF4-FFF2-40B4-BE49-F238E27FC236}">
              <a16:creationId xmlns:a16="http://schemas.microsoft.com/office/drawing/2014/main" id="{95DBDBDF-69AD-43D4-B73D-E04AC863A122}"/>
            </a:ext>
          </a:extLst>
        </xdr:cNvPr>
        <xdr:cNvSpPr txBox="1"/>
      </xdr:nvSpPr>
      <xdr:spPr>
        <a:xfrm>
          <a:off x="2705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3101</xdr:rowOff>
    </xdr:from>
    <xdr:ext cx="405111" cy="259045"/>
    <xdr:sp macro="" textlink="">
      <xdr:nvSpPr>
        <xdr:cNvPr id="436" name="n_3mainValue【港湾・漁港】&#10;有形固定資産減価償却率">
          <a:extLst>
            <a:ext uri="{FF2B5EF4-FFF2-40B4-BE49-F238E27FC236}">
              <a16:creationId xmlns:a16="http://schemas.microsoft.com/office/drawing/2014/main" id="{6F48AD6C-E13B-4A53-9209-4A0886AB31EF}"/>
            </a:ext>
          </a:extLst>
        </xdr:cNvPr>
        <xdr:cNvSpPr txBox="1"/>
      </xdr:nvSpPr>
      <xdr:spPr>
        <a:xfrm>
          <a:off x="1816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171285</xdr:rowOff>
    </xdr:from>
    <xdr:ext cx="405111" cy="259045"/>
    <xdr:sp macro="" textlink="">
      <xdr:nvSpPr>
        <xdr:cNvPr id="437" name="n_4mainValue【港湾・漁港】&#10;有形固定資産減価償却率">
          <a:extLst>
            <a:ext uri="{FF2B5EF4-FFF2-40B4-BE49-F238E27FC236}">
              <a16:creationId xmlns:a16="http://schemas.microsoft.com/office/drawing/2014/main" id="{20362C26-C2D4-415F-9626-DAD92BAC4515}"/>
            </a:ext>
          </a:extLst>
        </xdr:cNvPr>
        <xdr:cNvSpPr txBox="1"/>
      </xdr:nvSpPr>
      <xdr:spPr>
        <a:xfrm>
          <a:off x="927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8EDDBA3E-1DED-49E5-966D-0D5E7D6DC53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D75C91C2-F53C-40A3-9F97-ED8A82B0EE5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59CC90AB-1E52-45CE-A4A3-F032E2ACC2A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D0AFF6D3-AA4C-4871-83E9-03C20A97604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2B3D886B-A86B-4017-8E46-528146C7D67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349B7414-4C04-4711-AD45-6D20A3136B8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56289506-5C0A-4046-A58D-C34633F6246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69742E9A-0459-4BAB-9DE4-EEA4CB7B00C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14F36E5D-A82B-4CBF-8CCD-D13155B8693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35CA5209-5E07-4CEE-9404-887909AA650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741D81C0-AEA6-430C-B453-CE11B717419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a:extLst>
            <a:ext uri="{FF2B5EF4-FFF2-40B4-BE49-F238E27FC236}">
              <a16:creationId xmlns:a16="http://schemas.microsoft.com/office/drawing/2014/main" id="{E6DF02A4-F538-414B-8C18-F11092658DDD}"/>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C0D5C677-E0B4-43BF-B6D6-176D50E6966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1" name="テキスト ボックス 450">
          <a:extLst>
            <a:ext uri="{FF2B5EF4-FFF2-40B4-BE49-F238E27FC236}">
              <a16:creationId xmlns:a16="http://schemas.microsoft.com/office/drawing/2014/main" id="{0A98B75E-620F-4922-85FD-F1F594680242}"/>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FCECF4E9-C306-4C72-BB23-50B01B98EF4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a:extLst>
            <a:ext uri="{FF2B5EF4-FFF2-40B4-BE49-F238E27FC236}">
              <a16:creationId xmlns:a16="http://schemas.microsoft.com/office/drawing/2014/main" id="{D648227E-20BF-4271-A8F5-0AC7E514C9AF}"/>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9E0E16ED-6F8B-43CD-BD40-7545622FC9E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a:extLst>
            <a:ext uri="{FF2B5EF4-FFF2-40B4-BE49-F238E27FC236}">
              <a16:creationId xmlns:a16="http://schemas.microsoft.com/office/drawing/2014/main" id="{F42EDE78-CFC1-4DF2-850A-66BC40DB2C79}"/>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F4C9E049-8F02-41A5-AF0E-D297E3F2D03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a:extLst>
            <a:ext uri="{FF2B5EF4-FFF2-40B4-BE49-F238E27FC236}">
              <a16:creationId xmlns:a16="http://schemas.microsoft.com/office/drawing/2014/main" id="{09D49FF6-E80F-401B-A865-6A363601C00D}"/>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1ADC1041-06C5-4C01-A18F-86C8D3EA51C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9" name="直線コネクタ 458">
          <a:extLst>
            <a:ext uri="{FF2B5EF4-FFF2-40B4-BE49-F238E27FC236}">
              <a16:creationId xmlns:a16="http://schemas.microsoft.com/office/drawing/2014/main" id="{D8511153-01C0-4A41-93C6-189EFF0549BD}"/>
            </a:ext>
          </a:extLst>
        </xdr:cNvPr>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60" name="【港湾・漁港】&#10;一人当たり有形固定資産（償却資産）額最小値テキスト">
          <a:extLst>
            <a:ext uri="{FF2B5EF4-FFF2-40B4-BE49-F238E27FC236}">
              <a16:creationId xmlns:a16="http://schemas.microsoft.com/office/drawing/2014/main" id="{97CD0896-0E3D-4F03-8542-925BC1073964}"/>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61" name="直線コネクタ 460">
          <a:extLst>
            <a:ext uri="{FF2B5EF4-FFF2-40B4-BE49-F238E27FC236}">
              <a16:creationId xmlns:a16="http://schemas.microsoft.com/office/drawing/2014/main" id="{710E080D-5D92-4701-8C52-4472B02426E1}"/>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2" name="【港湾・漁港】&#10;一人当たり有形固定資産（償却資産）額最大値テキスト">
          <a:extLst>
            <a:ext uri="{FF2B5EF4-FFF2-40B4-BE49-F238E27FC236}">
              <a16:creationId xmlns:a16="http://schemas.microsoft.com/office/drawing/2014/main" id="{D47D3785-FBB4-4155-8C8F-F73976B47626}"/>
            </a:ext>
          </a:extLst>
        </xdr:cNvPr>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3" name="直線コネクタ 462">
          <a:extLst>
            <a:ext uri="{FF2B5EF4-FFF2-40B4-BE49-F238E27FC236}">
              <a16:creationId xmlns:a16="http://schemas.microsoft.com/office/drawing/2014/main" id="{44010489-DAC7-4DB7-A930-5DDA2090C0F3}"/>
            </a:ext>
          </a:extLst>
        </xdr:cNvPr>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4" name="【港湾・漁港】&#10;一人当たり有形固定資産（償却資産）額平均値テキスト">
          <a:extLst>
            <a:ext uri="{FF2B5EF4-FFF2-40B4-BE49-F238E27FC236}">
              <a16:creationId xmlns:a16="http://schemas.microsoft.com/office/drawing/2014/main" id="{B2D0A588-2F41-4D25-B60B-ECFD1FB6F27F}"/>
            </a:ext>
          </a:extLst>
        </xdr:cNvPr>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5" name="フローチャート: 判断 464">
          <a:extLst>
            <a:ext uri="{FF2B5EF4-FFF2-40B4-BE49-F238E27FC236}">
              <a16:creationId xmlns:a16="http://schemas.microsoft.com/office/drawing/2014/main" id="{19860AFB-A3B9-466A-B9AA-138E80FC9C57}"/>
            </a:ext>
          </a:extLst>
        </xdr:cNvPr>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6" name="フローチャート: 判断 465">
          <a:extLst>
            <a:ext uri="{FF2B5EF4-FFF2-40B4-BE49-F238E27FC236}">
              <a16:creationId xmlns:a16="http://schemas.microsoft.com/office/drawing/2014/main" id="{4C8FAFD6-E8CE-4D3D-9A80-67DAE8315152}"/>
            </a:ext>
          </a:extLst>
        </xdr:cNvPr>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7" name="フローチャート: 判断 466">
          <a:extLst>
            <a:ext uri="{FF2B5EF4-FFF2-40B4-BE49-F238E27FC236}">
              <a16:creationId xmlns:a16="http://schemas.microsoft.com/office/drawing/2014/main" id="{D87B4E4A-CE92-4FEF-81F2-C2B703A50129}"/>
            </a:ext>
          </a:extLst>
        </xdr:cNvPr>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8" name="フローチャート: 判断 467">
          <a:extLst>
            <a:ext uri="{FF2B5EF4-FFF2-40B4-BE49-F238E27FC236}">
              <a16:creationId xmlns:a16="http://schemas.microsoft.com/office/drawing/2014/main" id="{18EDC647-AB93-4C37-BC2C-F27DA76569F0}"/>
            </a:ext>
          </a:extLst>
        </xdr:cNvPr>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9" name="フローチャート: 判断 468">
          <a:extLst>
            <a:ext uri="{FF2B5EF4-FFF2-40B4-BE49-F238E27FC236}">
              <a16:creationId xmlns:a16="http://schemas.microsoft.com/office/drawing/2014/main" id="{5E60B4D7-B83C-4A5B-B002-2019564E29E6}"/>
            </a:ext>
          </a:extLst>
        </xdr:cNvPr>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10BAA20-6681-44E3-AAC2-89010BB30BC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25B5F25-385B-48FB-B1C0-0924857C9EB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9EF06BE-B73D-4617-8E05-999825AFDEC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D111C3C-DF53-4DF0-94B4-A2ADFBBD3AF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D756C9C-8119-4172-925C-C28872E945C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138767</xdr:rowOff>
    </xdr:from>
    <xdr:to>
      <xdr:col>55</xdr:col>
      <xdr:colOff>50800</xdr:colOff>
      <xdr:row>108</xdr:row>
      <xdr:rowOff>68917</xdr:rowOff>
    </xdr:to>
    <xdr:sp macro="" textlink="">
      <xdr:nvSpPr>
        <xdr:cNvPr id="475" name="楕円 474">
          <a:extLst>
            <a:ext uri="{FF2B5EF4-FFF2-40B4-BE49-F238E27FC236}">
              <a16:creationId xmlns:a16="http://schemas.microsoft.com/office/drawing/2014/main" id="{9614EAD5-253C-4741-B98B-3CF60D09BFC9}"/>
            </a:ext>
          </a:extLst>
        </xdr:cNvPr>
        <xdr:cNvSpPr/>
      </xdr:nvSpPr>
      <xdr:spPr>
        <a:xfrm>
          <a:off x="10426700" y="1848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53694</xdr:rowOff>
    </xdr:from>
    <xdr:ext cx="599010" cy="259045"/>
    <xdr:sp macro="" textlink="">
      <xdr:nvSpPr>
        <xdr:cNvPr id="476" name="【港湾・漁港】&#10;一人当たり有形固定資産（償却資産）額該当値テキスト">
          <a:extLst>
            <a:ext uri="{FF2B5EF4-FFF2-40B4-BE49-F238E27FC236}">
              <a16:creationId xmlns:a16="http://schemas.microsoft.com/office/drawing/2014/main" id="{1F3FD140-22EB-4422-A605-163E88EF78E7}"/>
            </a:ext>
          </a:extLst>
        </xdr:cNvPr>
        <xdr:cNvSpPr txBox="1"/>
      </xdr:nvSpPr>
      <xdr:spPr>
        <a:xfrm>
          <a:off x="10515600" y="183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135224</xdr:rowOff>
    </xdr:from>
    <xdr:to>
      <xdr:col>50</xdr:col>
      <xdr:colOff>165100</xdr:colOff>
      <xdr:row>108</xdr:row>
      <xdr:rowOff>65374</xdr:rowOff>
    </xdr:to>
    <xdr:sp macro="" textlink="">
      <xdr:nvSpPr>
        <xdr:cNvPr id="477" name="楕円 476">
          <a:extLst>
            <a:ext uri="{FF2B5EF4-FFF2-40B4-BE49-F238E27FC236}">
              <a16:creationId xmlns:a16="http://schemas.microsoft.com/office/drawing/2014/main" id="{DFD734DB-065B-4C42-80F6-CE8FF33C3428}"/>
            </a:ext>
          </a:extLst>
        </xdr:cNvPr>
        <xdr:cNvSpPr/>
      </xdr:nvSpPr>
      <xdr:spPr>
        <a:xfrm>
          <a:off x="9588500" y="1848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14574</xdr:rowOff>
    </xdr:from>
    <xdr:to>
      <xdr:col>55</xdr:col>
      <xdr:colOff>0</xdr:colOff>
      <xdr:row>108</xdr:row>
      <xdr:rowOff>18117</xdr:rowOff>
    </xdr:to>
    <xdr:cxnSp macro="">
      <xdr:nvCxnSpPr>
        <xdr:cNvPr id="478" name="直線コネクタ 477">
          <a:extLst>
            <a:ext uri="{FF2B5EF4-FFF2-40B4-BE49-F238E27FC236}">
              <a16:creationId xmlns:a16="http://schemas.microsoft.com/office/drawing/2014/main" id="{FEF397AD-BFAD-4D95-8ED0-B3FCAABD57E2}"/>
            </a:ext>
          </a:extLst>
        </xdr:cNvPr>
        <xdr:cNvCxnSpPr/>
      </xdr:nvCxnSpPr>
      <xdr:spPr>
        <a:xfrm>
          <a:off x="9639300" y="18531174"/>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135359</xdr:rowOff>
    </xdr:from>
    <xdr:to>
      <xdr:col>46</xdr:col>
      <xdr:colOff>38100</xdr:colOff>
      <xdr:row>108</xdr:row>
      <xdr:rowOff>65509</xdr:rowOff>
    </xdr:to>
    <xdr:sp macro="" textlink="">
      <xdr:nvSpPr>
        <xdr:cNvPr id="479" name="楕円 478">
          <a:extLst>
            <a:ext uri="{FF2B5EF4-FFF2-40B4-BE49-F238E27FC236}">
              <a16:creationId xmlns:a16="http://schemas.microsoft.com/office/drawing/2014/main" id="{60EA5486-6BA9-454E-8BFF-A87A8690CD4B}"/>
            </a:ext>
          </a:extLst>
        </xdr:cNvPr>
        <xdr:cNvSpPr/>
      </xdr:nvSpPr>
      <xdr:spPr>
        <a:xfrm>
          <a:off x="8699500" y="1848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14574</xdr:rowOff>
    </xdr:from>
    <xdr:to>
      <xdr:col>50</xdr:col>
      <xdr:colOff>114300</xdr:colOff>
      <xdr:row>108</xdr:row>
      <xdr:rowOff>14709</xdr:rowOff>
    </xdr:to>
    <xdr:cxnSp macro="">
      <xdr:nvCxnSpPr>
        <xdr:cNvPr id="480" name="直線コネクタ 479">
          <a:extLst>
            <a:ext uri="{FF2B5EF4-FFF2-40B4-BE49-F238E27FC236}">
              <a16:creationId xmlns:a16="http://schemas.microsoft.com/office/drawing/2014/main" id="{FAA70767-5B19-46BB-9016-1FB02094C2CF}"/>
            </a:ext>
          </a:extLst>
        </xdr:cNvPr>
        <xdr:cNvCxnSpPr/>
      </xdr:nvCxnSpPr>
      <xdr:spPr>
        <a:xfrm flipV="1">
          <a:off x="8750300" y="18531174"/>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135576</xdr:rowOff>
    </xdr:from>
    <xdr:to>
      <xdr:col>41</xdr:col>
      <xdr:colOff>101600</xdr:colOff>
      <xdr:row>108</xdr:row>
      <xdr:rowOff>65726</xdr:rowOff>
    </xdr:to>
    <xdr:sp macro="" textlink="">
      <xdr:nvSpPr>
        <xdr:cNvPr id="481" name="楕円 480">
          <a:extLst>
            <a:ext uri="{FF2B5EF4-FFF2-40B4-BE49-F238E27FC236}">
              <a16:creationId xmlns:a16="http://schemas.microsoft.com/office/drawing/2014/main" id="{4D4E4774-848F-46E1-98E0-175C21814D18}"/>
            </a:ext>
          </a:extLst>
        </xdr:cNvPr>
        <xdr:cNvSpPr/>
      </xdr:nvSpPr>
      <xdr:spPr>
        <a:xfrm>
          <a:off x="7810500" y="184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14709</xdr:rowOff>
    </xdr:from>
    <xdr:to>
      <xdr:col>45</xdr:col>
      <xdr:colOff>177800</xdr:colOff>
      <xdr:row>108</xdr:row>
      <xdr:rowOff>14926</xdr:rowOff>
    </xdr:to>
    <xdr:cxnSp macro="">
      <xdr:nvCxnSpPr>
        <xdr:cNvPr id="482" name="直線コネクタ 481">
          <a:extLst>
            <a:ext uri="{FF2B5EF4-FFF2-40B4-BE49-F238E27FC236}">
              <a16:creationId xmlns:a16="http://schemas.microsoft.com/office/drawing/2014/main" id="{304D854C-08DB-46EA-8666-927DEDF5B7E9}"/>
            </a:ext>
          </a:extLst>
        </xdr:cNvPr>
        <xdr:cNvCxnSpPr/>
      </xdr:nvCxnSpPr>
      <xdr:spPr>
        <a:xfrm flipV="1">
          <a:off x="7861300" y="18531309"/>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137730</xdr:rowOff>
    </xdr:from>
    <xdr:to>
      <xdr:col>36</xdr:col>
      <xdr:colOff>165100</xdr:colOff>
      <xdr:row>108</xdr:row>
      <xdr:rowOff>67880</xdr:rowOff>
    </xdr:to>
    <xdr:sp macro="" textlink="">
      <xdr:nvSpPr>
        <xdr:cNvPr id="483" name="楕円 482">
          <a:extLst>
            <a:ext uri="{FF2B5EF4-FFF2-40B4-BE49-F238E27FC236}">
              <a16:creationId xmlns:a16="http://schemas.microsoft.com/office/drawing/2014/main" id="{38BA35D8-EC56-40CB-A335-3C85A3A8908B}"/>
            </a:ext>
          </a:extLst>
        </xdr:cNvPr>
        <xdr:cNvSpPr/>
      </xdr:nvSpPr>
      <xdr:spPr>
        <a:xfrm>
          <a:off x="6921500" y="184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14926</xdr:rowOff>
    </xdr:from>
    <xdr:to>
      <xdr:col>41</xdr:col>
      <xdr:colOff>50800</xdr:colOff>
      <xdr:row>108</xdr:row>
      <xdr:rowOff>17080</xdr:rowOff>
    </xdr:to>
    <xdr:cxnSp macro="">
      <xdr:nvCxnSpPr>
        <xdr:cNvPr id="484" name="直線コネクタ 483">
          <a:extLst>
            <a:ext uri="{FF2B5EF4-FFF2-40B4-BE49-F238E27FC236}">
              <a16:creationId xmlns:a16="http://schemas.microsoft.com/office/drawing/2014/main" id="{C2D51451-7C98-4CEB-93B9-7BCCE227426B}"/>
            </a:ext>
          </a:extLst>
        </xdr:cNvPr>
        <xdr:cNvCxnSpPr/>
      </xdr:nvCxnSpPr>
      <xdr:spPr>
        <a:xfrm flipV="1">
          <a:off x="6972300" y="18531526"/>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id="{C15FDE86-5F5C-4970-9B9C-C494DE1FA405}"/>
            </a:ext>
          </a:extLst>
        </xdr:cNvPr>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1EE468A2-CCAC-4834-9F57-B4D8A93166F0}"/>
            </a:ext>
          </a:extLst>
        </xdr:cNvPr>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618DFF75-AB53-488C-8D3B-902A6454A46A}"/>
            </a:ext>
          </a:extLst>
        </xdr:cNvPr>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id="{0E6586D9-7DDC-457E-9392-0328078F70FD}"/>
            </a:ext>
          </a:extLst>
        </xdr:cNvPr>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56501</xdr:rowOff>
    </xdr:from>
    <xdr:ext cx="599010" cy="259045"/>
    <xdr:sp macro="" textlink="">
      <xdr:nvSpPr>
        <xdr:cNvPr id="489" name="n_1mainValue【港湾・漁港】&#10;一人当たり有形固定資産（償却資産）額">
          <a:extLst>
            <a:ext uri="{FF2B5EF4-FFF2-40B4-BE49-F238E27FC236}">
              <a16:creationId xmlns:a16="http://schemas.microsoft.com/office/drawing/2014/main" id="{FF433434-059F-48C0-9E21-1CBF8CF2BF7E}"/>
            </a:ext>
          </a:extLst>
        </xdr:cNvPr>
        <xdr:cNvSpPr txBox="1"/>
      </xdr:nvSpPr>
      <xdr:spPr>
        <a:xfrm>
          <a:off x="9327095" y="1857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56636</xdr:rowOff>
    </xdr:from>
    <xdr:ext cx="599010" cy="259045"/>
    <xdr:sp macro="" textlink="">
      <xdr:nvSpPr>
        <xdr:cNvPr id="490" name="n_2mainValue【港湾・漁港】&#10;一人当たり有形固定資産（償却資産）額">
          <a:extLst>
            <a:ext uri="{FF2B5EF4-FFF2-40B4-BE49-F238E27FC236}">
              <a16:creationId xmlns:a16="http://schemas.microsoft.com/office/drawing/2014/main" id="{B5BEF21E-D25F-4A24-A118-34FD492DE86A}"/>
            </a:ext>
          </a:extLst>
        </xdr:cNvPr>
        <xdr:cNvSpPr txBox="1"/>
      </xdr:nvSpPr>
      <xdr:spPr>
        <a:xfrm>
          <a:off x="8450795" y="1857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56853</xdr:rowOff>
    </xdr:from>
    <xdr:ext cx="599010" cy="259045"/>
    <xdr:sp macro="" textlink="">
      <xdr:nvSpPr>
        <xdr:cNvPr id="491" name="n_3mainValue【港湾・漁港】&#10;一人当たり有形固定資産（償却資産）額">
          <a:extLst>
            <a:ext uri="{FF2B5EF4-FFF2-40B4-BE49-F238E27FC236}">
              <a16:creationId xmlns:a16="http://schemas.microsoft.com/office/drawing/2014/main" id="{0B164FBC-7359-4A8A-8BDA-4E78693DA484}"/>
            </a:ext>
          </a:extLst>
        </xdr:cNvPr>
        <xdr:cNvSpPr txBox="1"/>
      </xdr:nvSpPr>
      <xdr:spPr>
        <a:xfrm>
          <a:off x="7561795" y="1857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59007</xdr:rowOff>
    </xdr:from>
    <xdr:ext cx="599010" cy="259045"/>
    <xdr:sp macro="" textlink="">
      <xdr:nvSpPr>
        <xdr:cNvPr id="492" name="n_4mainValue【港湾・漁港】&#10;一人当たり有形固定資産（償却資産）額">
          <a:extLst>
            <a:ext uri="{FF2B5EF4-FFF2-40B4-BE49-F238E27FC236}">
              <a16:creationId xmlns:a16="http://schemas.microsoft.com/office/drawing/2014/main" id="{9DB8EEA7-CB61-48EC-AFC1-835077B61F87}"/>
            </a:ext>
          </a:extLst>
        </xdr:cNvPr>
        <xdr:cNvSpPr txBox="1"/>
      </xdr:nvSpPr>
      <xdr:spPr>
        <a:xfrm>
          <a:off x="6672795" y="1857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5E34885A-B820-4F66-BEC1-1E2C14C236D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15B32D86-CD78-4C60-96A1-E75C6A7B289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5958E7D0-3895-4B01-B837-F89C4BF5B7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85AD91E7-54C2-48C5-9B45-A917DFA38F4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B7CD5F78-4BC8-4513-8590-E494C4A9A16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4AB78F98-6857-4129-9B95-AD8424F6D56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F4F4AE83-B408-46C8-A950-4A58A6BD14A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600F7B10-75CA-44C7-B3F0-DC33C779CC9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8ABB0071-D8F9-4D0F-9401-9EA0227FB79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7AE215AD-2E37-40E5-A1FA-A864DCBDCE4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3BAF83E2-E07C-4A9D-BEDD-DA715361A07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9F7AF9AC-1340-447B-AA3E-D65486AE3B8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1B1A7014-FBAF-47FB-A079-A93621E7EB2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85D60AD1-D88D-41EB-87A9-B98A7360C11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6D902707-2C53-43DF-A577-A944126E42B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42D3BB5B-C54C-43B2-BA49-4A1C5517869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5AA40E16-CAD3-472F-BB30-8E77920D163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5ECA9D9D-E81B-4551-818A-570C113A5D5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A58E3BDD-2727-45B5-A198-70DDDF39340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129ECE1-13E2-42FB-91AA-5DBD6495C29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9056E572-2FB0-4BF9-AD6C-67EA8B79063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E105C4E9-5B1A-49C8-B45B-1CD16ED1E10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CE0BB66E-E4A5-49DE-BC33-08826F4F6CA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C6DBDC88-7B31-4F81-AF41-49D630F56EC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C1323339-FB12-4DEE-815B-BBC764796AF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8" name="直線コネクタ 517">
          <a:extLst>
            <a:ext uri="{FF2B5EF4-FFF2-40B4-BE49-F238E27FC236}">
              <a16:creationId xmlns:a16="http://schemas.microsoft.com/office/drawing/2014/main" id="{AB84F7B9-D162-4CD8-9F4A-47E2B6941C41}"/>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認定こども園・幼稚園・保育所】&#10;有形固定資産減価償却率最小値テキスト">
          <a:extLst>
            <a:ext uri="{FF2B5EF4-FFF2-40B4-BE49-F238E27FC236}">
              <a16:creationId xmlns:a16="http://schemas.microsoft.com/office/drawing/2014/main" id="{7117F092-1A6C-4BCB-A783-1EED2D75197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a16="http://schemas.microsoft.com/office/drawing/2014/main" id="{03EDEE5F-6DB4-4D31-992D-CE5FDD67B95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1" name="【認定こども園・幼稚園・保育所】&#10;有形固定資産減価償却率最大値テキスト">
          <a:extLst>
            <a:ext uri="{FF2B5EF4-FFF2-40B4-BE49-F238E27FC236}">
              <a16:creationId xmlns:a16="http://schemas.microsoft.com/office/drawing/2014/main" id="{1B3B05BE-B3A0-4637-A03F-A19A010CB16E}"/>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2" name="直線コネクタ 521">
          <a:extLst>
            <a:ext uri="{FF2B5EF4-FFF2-40B4-BE49-F238E27FC236}">
              <a16:creationId xmlns:a16="http://schemas.microsoft.com/office/drawing/2014/main" id="{D2F454ED-F1E0-4B85-9E39-3589EE659245}"/>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4E3F3348-7D78-482C-92B5-DC84033CBE94}"/>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4" name="フローチャート: 判断 523">
          <a:extLst>
            <a:ext uri="{FF2B5EF4-FFF2-40B4-BE49-F238E27FC236}">
              <a16:creationId xmlns:a16="http://schemas.microsoft.com/office/drawing/2014/main" id="{7AF755E2-6010-4FAF-B9B3-9A4ABCDE967F}"/>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5" name="フローチャート: 判断 524">
          <a:extLst>
            <a:ext uri="{FF2B5EF4-FFF2-40B4-BE49-F238E27FC236}">
              <a16:creationId xmlns:a16="http://schemas.microsoft.com/office/drawing/2014/main" id="{D03B9538-1554-4E29-A36D-C3DFC656DA0C}"/>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6" name="フローチャート: 判断 525">
          <a:extLst>
            <a:ext uri="{FF2B5EF4-FFF2-40B4-BE49-F238E27FC236}">
              <a16:creationId xmlns:a16="http://schemas.microsoft.com/office/drawing/2014/main" id="{4E50452B-03F8-47BB-8890-757C8CF1F57E}"/>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7" name="フローチャート: 判断 526">
          <a:extLst>
            <a:ext uri="{FF2B5EF4-FFF2-40B4-BE49-F238E27FC236}">
              <a16:creationId xmlns:a16="http://schemas.microsoft.com/office/drawing/2014/main" id="{EE32C3C5-1236-4CAB-A9DC-0B6D5D1AE91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8" name="フローチャート: 判断 527">
          <a:extLst>
            <a:ext uri="{FF2B5EF4-FFF2-40B4-BE49-F238E27FC236}">
              <a16:creationId xmlns:a16="http://schemas.microsoft.com/office/drawing/2014/main" id="{60389DA7-BDCC-4692-978D-A2CDA66D5271}"/>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F30A5EB6-D469-4A36-9577-7D09432B38C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FF315DE-41DF-4A56-998A-D7DFC6954F4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D45EA27-D1F7-4121-A532-4938BF8DC5A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2B0659B-1CCB-4292-94A9-B51A5694E0D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2D1309A-D3E9-40CB-8DAF-5E65A0FD6F9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136434</xdr:rowOff>
    </xdr:from>
    <xdr:to>
      <xdr:col>85</xdr:col>
      <xdr:colOff>177800</xdr:colOff>
      <xdr:row>36</xdr:row>
      <xdr:rowOff>66584</xdr:rowOff>
    </xdr:to>
    <xdr:sp macro="" textlink="">
      <xdr:nvSpPr>
        <xdr:cNvPr id="534" name="楕円 533">
          <a:extLst>
            <a:ext uri="{FF2B5EF4-FFF2-40B4-BE49-F238E27FC236}">
              <a16:creationId xmlns:a16="http://schemas.microsoft.com/office/drawing/2014/main" id="{56FBE811-D0DC-4353-AF59-DFAD4FCA770F}"/>
            </a:ext>
          </a:extLst>
        </xdr:cNvPr>
        <xdr:cNvSpPr/>
      </xdr:nvSpPr>
      <xdr:spPr>
        <a:xfrm>
          <a:off x="162687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159311</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39256C93-7110-45EC-A578-63DE59B1BC61}"/>
            </a:ext>
          </a:extLst>
        </xdr:cNvPr>
        <xdr:cNvSpPr txBox="1"/>
      </xdr:nvSpPr>
      <xdr:spPr>
        <a:xfrm>
          <a:off x="16357600" y="598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28666</xdr:rowOff>
    </xdr:from>
    <xdr:to>
      <xdr:col>81</xdr:col>
      <xdr:colOff>101600</xdr:colOff>
      <xdr:row>36</xdr:row>
      <xdr:rowOff>130266</xdr:rowOff>
    </xdr:to>
    <xdr:sp macro="" textlink="">
      <xdr:nvSpPr>
        <xdr:cNvPr id="536" name="楕円 535">
          <a:extLst>
            <a:ext uri="{FF2B5EF4-FFF2-40B4-BE49-F238E27FC236}">
              <a16:creationId xmlns:a16="http://schemas.microsoft.com/office/drawing/2014/main" id="{04136666-A512-409B-8BEF-AD3DE0903C89}"/>
            </a:ext>
          </a:extLst>
        </xdr:cNvPr>
        <xdr:cNvSpPr/>
      </xdr:nvSpPr>
      <xdr:spPr>
        <a:xfrm>
          <a:off x="15430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15784</xdr:rowOff>
    </xdr:from>
    <xdr:to>
      <xdr:col>85</xdr:col>
      <xdr:colOff>127000</xdr:colOff>
      <xdr:row>36</xdr:row>
      <xdr:rowOff>79466</xdr:rowOff>
    </xdr:to>
    <xdr:cxnSp macro="">
      <xdr:nvCxnSpPr>
        <xdr:cNvPr id="537" name="直線コネクタ 536">
          <a:extLst>
            <a:ext uri="{FF2B5EF4-FFF2-40B4-BE49-F238E27FC236}">
              <a16:creationId xmlns:a16="http://schemas.microsoft.com/office/drawing/2014/main" id="{9AA1B99F-8FB4-488E-8DEF-63E6A725CE0D}"/>
            </a:ext>
          </a:extLst>
        </xdr:cNvPr>
        <xdr:cNvCxnSpPr/>
      </xdr:nvCxnSpPr>
      <xdr:spPr>
        <a:xfrm flipV="1">
          <a:off x="15481300" y="618798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167458</xdr:rowOff>
    </xdr:from>
    <xdr:to>
      <xdr:col>76</xdr:col>
      <xdr:colOff>165100</xdr:colOff>
      <xdr:row>36</xdr:row>
      <xdr:rowOff>97608</xdr:rowOff>
    </xdr:to>
    <xdr:sp macro="" textlink="">
      <xdr:nvSpPr>
        <xdr:cNvPr id="538" name="楕円 537">
          <a:extLst>
            <a:ext uri="{FF2B5EF4-FFF2-40B4-BE49-F238E27FC236}">
              <a16:creationId xmlns:a16="http://schemas.microsoft.com/office/drawing/2014/main" id="{766D4FFC-5A40-4AA2-9F11-106BBF898C89}"/>
            </a:ext>
          </a:extLst>
        </xdr:cNvPr>
        <xdr:cNvSpPr/>
      </xdr:nvSpPr>
      <xdr:spPr>
        <a:xfrm>
          <a:off x="14541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46808</xdr:rowOff>
    </xdr:from>
    <xdr:to>
      <xdr:col>81</xdr:col>
      <xdr:colOff>50800</xdr:colOff>
      <xdr:row>36</xdr:row>
      <xdr:rowOff>79466</xdr:rowOff>
    </xdr:to>
    <xdr:cxnSp macro="">
      <xdr:nvCxnSpPr>
        <xdr:cNvPr id="539" name="直線コネクタ 538">
          <a:extLst>
            <a:ext uri="{FF2B5EF4-FFF2-40B4-BE49-F238E27FC236}">
              <a16:creationId xmlns:a16="http://schemas.microsoft.com/office/drawing/2014/main" id="{1D768780-3FF2-479F-B297-1C5195D9B5D4}"/>
            </a:ext>
          </a:extLst>
        </xdr:cNvPr>
        <xdr:cNvCxnSpPr/>
      </xdr:nvCxnSpPr>
      <xdr:spPr>
        <a:xfrm>
          <a:off x="14592300" y="62190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115207</xdr:rowOff>
    </xdr:from>
    <xdr:to>
      <xdr:col>72</xdr:col>
      <xdr:colOff>38100</xdr:colOff>
      <xdr:row>36</xdr:row>
      <xdr:rowOff>45357</xdr:rowOff>
    </xdr:to>
    <xdr:sp macro="" textlink="">
      <xdr:nvSpPr>
        <xdr:cNvPr id="540" name="楕円 539">
          <a:extLst>
            <a:ext uri="{FF2B5EF4-FFF2-40B4-BE49-F238E27FC236}">
              <a16:creationId xmlns:a16="http://schemas.microsoft.com/office/drawing/2014/main" id="{B8D39953-F32E-43C0-9859-25089508956D}"/>
            </a:ext>
          </a:extLst>
        </xdr:cNvPr>
        <xdr:cNvSpPr/>
      </xdr:nvSpPr>
      <xdr:spPr>
        <a:xfrm>
          <a:off x="136525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166007</xdr:rowOff>
    </xdr:from>
    <xdr:to>
      <xdr:col>76</xdr:col>
      <xdr:colOff>114300</xdr:colOff>
      <xdr:row>36</xdr:row>
      <xdr:rowOff>46808</xdr:rowOff>
    </xdr:to>
    <xdr:cxnSp macro="">
      <xdr:nvCxnSpPr>
        <xdr:cNvPr id="541" name="直線コネクタ 540">
          <a:extLst>
            <a:ext uri="{FF2B5EF4-FFF2-40B4-BE49-F238E27FC236}">
              <a16:creationId xmlns:a16="http://schemas.microsoft.com/office/drawing/2014/main" id="{74407863-A302-41E7-8EBC-D020F501EDCA}"/>
            </a:ext>
          </a:extLst>
        </xdr:cNvPr>
        <xdr:cNvCxnSpPr/>
      </xdr:nvCxnSpPr>
      <xdr:spPr>
        <a:xfrm>
          <a:off x="13703300" y="61667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30299</xdr:rowOff>
    </xdr:from>
    <xdr:to>
      <xdr:col>67</xdr:col>
      <xdr:colOff>101600</xdr:colOff>
      <xdr:row>35</xdr:row>
      <xdr:rowOff>131899</xdr:rowOff>
    </xdr:to>
    <xdr:sp macro="" textlink="">
      <xdr:nvSpPr>
        <xdr:cNvPr id="542" name="楕円 541">
          <a:extLst>
            <a:ext uri="{FF2B5EF4-FFF2-40B4-BE49-F238E27FC236}">
              <a16:creationId xmlns:a16="http://schemas.microsoft.com/office/drawing/2014/main" id="{93DC4185-1980-492F-A4DF-28EA77B9DF15}"/>
            </a:ext>
          </a:extLst>
        </xdr:cNvPr>
        <xdr:cNvSpPr/>
      </xdr:nvSpPr>
      <xdr:spPr>
        <a:xfrm>
          <a:off x="12763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81099</xdr:rowOff>
    </xdr:from>
    <xdr:to>
      <xdr:col>71</xdr:col>
      <xdr:colOff>177800</xdr:colOff>
      <xdr:row>35</xdr:row>
      <xdr:rowOff>166007</xdr:rowOff>
    </xdr:to>
    <xdr:cxnSp macro="">
      <xdr:nvCxnSpPr>
        <xdr:cNvPr id="543" name="直線コネクタ 542">
          <a:extLst>
            <a:ext uri="{FF2B5EF4-FFF2-40B4-BE49-F238E27FC236}">
              <a16:creationId xmlns:a16="http://schemas.microsoft.com/office/drawing/2014/main" id="{39ECFCF7-CD22-46B2-810B-2D1B510AF2EE}"/>
            </a:ext>
          </a:extLst>
        </xdr:cNvPr>
        <xdr:cNvCxnSpPr/>
      </xdr:nvCxnSpPr>
      <xdr:spPr>
        <a:xfrm>
          <a:off x="12814300" y="608184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D0101534-0809-4A3C-B024-18AB4BFC3C41}"/>
            </a:ext>
          </a:extLst>
        </xdr:cNvPr>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E3291137-6E35-40B4-8B3F-41209AF3EBF7}"/>
            </a:ext>
          </a:extLst>
        </xdr:cNvPr>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499B250E-52FE-44EF-94B6-AA7D1B1DE74D}"/>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0DE7E609-40F1-445E-93A5-79B6E4259C58}"/>
            </a:ext>
          </a:extLst>
        </xdr:cNvPr>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146793</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DF02F214-B396-4C5C-A699-C6D7186F0A9F}"/>
            </a:ext>
          </a:extLst>
        </xdr:cNvPr>
        <xdr:cNvSpPr txBox="1"/>
      </xdr:nvSpPr>
      <xdr:spPr>
        <a:xfrm>
          <a:off x="15266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114135</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BA989860-95BA-473E-8533-3AB1D17DEFB1}"/>
            </a:ext>
          </a:extLst>
        </xdr:cNvPr>
        <xdr:cNvSpPr txBox="1"/>
      </xdr:nvSpPr>
      <xdr:spPr>
        <a:xfrm>
          <a:off x="143897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61884</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5E63FBE6-AC11-40AA-AC37-1B521BEEB2BE}"/>
            </a:ext>
          </a:extLst>
        </xdr:cNvPr>
        <xdr:cNvSpPr txBox="1"/>
      </xdr:nvSpPr>
      <xdr:spPr>
        <a:xfrm>
          <a:off x="13500744" y="58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148426</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C0632FA2-5F05-461B-AAAA-4BF411EBE773}"/>
            </a:ext>
          </a:extLst>
        </xdr:cNvPr>
        <xdr:cNvSpPr txBox="1"/>
      </xdr:nvSpPr>
      <xdr:spPr>
        <a:xfrm>
          <a:off x="12611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5DE09F6A-6AF1-4B7D-A404-1440B9A20C6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A8582FFB-8AC0-4D70-B2AA-E1173266648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E4C98A61-A0EC-41F9-B9CE-35B8D9CCFB6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4CCC2840-F919-4009-B2E4-25EB0D7D6ED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91B2A94C-4840-4847-B136-467F6085B91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24576AFA-0F63-4D5B-8184-D1596AC5BBB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B29B60C4-1B82-4558-B94B-EC73D1EC7D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C4C7388-5C1E-4DFA-A4EE-9BDEFCA2468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FEE7C897-5DB3-40BD-9932-B380C29EC6F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92412070-58C3-4687-A7B6-32C013D4098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6FD45DBC-F788-4370-A52B-432A4BB9800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a:extLst>
            <a:ext uri="{FF2B5EF4-FFF2-40B4-BE49-F238E27FC236}">
              <a16:creationId xmlns:a16="http://schemas.microsoft.com/office/drawing/2014/main" id="{3BABCD1A-2F49-4C25-B9EF-4A17BB6C40E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98FD1BAD-4BDC-44C4-8AD8-5BCDA5E4D2D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a:extLst>
            <a:ext uri="{FF2B5EF4-FFF2-40B4-BE49-F238E27FC236}">
              <a16:creationId xmlns:a16="http://schemas.microsoft.com/office/drawing/2014/main" id="{70B39CB2-5EAD-4B00-8C64-FB7D80486C4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FE0F51DB-2084-4A72-AD68-5EEE7017B8B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a:extLst>
            <a:ext uri="{FF2B5EF4-FFF2-40B4-BE49-F238E27FC236}">
              <a16:creationId xmlns:a16="http://schemas.microsoft.com/office/drawing/2014/main" id="{ACCE92A7-CD89-45E9-B07D-78EAE880314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E32C8A56-63C8-40CF-8276-0379C59AF29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a:extLst>
            <a:ext uri="{FF2B5EF4-FFF2-40B4-BE49-F238E27FC236}">
              <a16:creationId xmlns:a16="http://schemas.microsoft.com/office/drawing/2014/main" id="{0B1AA4ED-0F32-4236-AAB5-956C18C8B64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5475F463-C663-467F-90D6-4FC52BD9179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a:extLst>
            <a:ext uri="{FF2B5EF4-FFF2-40B4-BE49-F238E27FC236}">
              <a16:creationId xmlns:a16="http://schemas.microsoft.com/office/drawing/2014/main" id="{2AC0D715-10F2-46ED-A6E9-F9A6DB0ED37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6B472694-0473-4C76-96AB-01BB2A2A4C9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a:extLst>
            <a:ext uri="{FF2B5EF4-FFF2-40B4-BE49-F238E27FC236}">
              <a16:creationId xmlns:a16="http://schemas.microsoft.com/office/drawing/2014/main" id="{BF054A66-E9F9-4A50-B98A-252709EE8A6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211D1303-4FB4-4BF7-9471-DB243CA868A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a:extLst>
            <a:ext uri="{FF2B5EF4-FFF2-40B4-BE49-F238E27FC236}">
              <a16:creationId xmlns:a16="http://schemas.microsoft.com/office/drawing/2014/main" id="{A288E272-5BDE-4D78-82A8-8EE18DABB9F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id="{576AD5BF-96D9-4B37-82F8-D23B5902ED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7" name="直線コネクタ 576">
          <a:extLst>
            <a:ext uri="{FF2B5EF4-FFF2-40B4-BE49-F238E27FC236}">
              <a16:creationId xmlns:a16="http://schemas.microsoft.com/office/drawing/2014/main" id="{172152C8-55FB-4BA1-AF1E-4995DAD08132}"/>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8" name="【認定こども園・幼稚園・保育所】&#10;一人当たり面積最小値テキスト">
          <a:extLst>
            <a:ext uri="{FF2B5EF4-FFF2-40B4-BE49-F238E27FC236}">
              <a16:creationId xmlns:a16="http://schemas.microsoft.com/office/drawing/2014/main" id="{21957BD8-08EC-4351-863D-E02331B51CD6}"/>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9" name="直線コネクタ 578">
          <a:extLst>
            <a:ext uri="{FF2B5EF4-FFF2-40B4-BE49-F238E27FC236}">
              <a16:creationId xmlns:a16="http://schemas.microsoft.com/office/drawing/2014/main" id="{AA0E080D-40B6-4F87-8A3B-7C297B92A931}"/>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80" name="【認定こども園・幼稚園・保育所】&#10;一人当たり面積最大値テキスト">
          <a:extLst>
            <a:ext uri="{FF2B5EF4-FFF2-40B4-BE49-F238E27FC236}">
              <a16:creationId xmlns:a16="http://schemas.microsoft.com/office/drawing/2014/main" id="{547160FA-07BD-4F20-8730-ED99E4D1760B}"/>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81" name="直線コネクタ 580">
          <a:extLst>
            <a:ext uri="{FF2B5EF4-FFF2-40B4-BE49-F238E27FC236}">
              <a16:creationId xmlns:a16="http://schemas.microsoft.com/office/drawing/2014/main" id="{7CD2EF9D-3D30-42C1-8A66-701E641FC9E3}"/>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582" name="【認定こども園・幼稚園・保育所】&#10;一人当たり面積平均値テキスト">
          <a:extLst>
            <a:ext uri="{FF2B5EF4-FFF2-40B4-BE49-F238E27FC236}">
              <a16:creationId xmlns:a16="http://schemas.microsoft.com/office/drawing/2014/main" id="{CFB1679A-0B6B-485E-824F-5AF84EFD69A1}"/>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3" name="フローチャート: 判断 582">
          <a:extLst>
            <a:ext uri="{FF2B5EF4-FFF2-40B4-BE49-F238E27FC236}">
              <a16:creationId xmlns:a16="http://schemas.microsoft.com/office/drawing/2014/main" id="{B5802E42-658E-4E7B-BE2E-28A54B7EAD6B}"/>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4" name="フローチャート: 判断 583">
          <a:extLst>
            <a:ext uri="{FF2B5EF4-FFF2-40B4-BE49-F238E27FC236}">
              <a16:creationId xmlns:a16="http://schemas.microsoft.com/office/drawing/2014/main" id="{5C5CF199-4F12-415D-AE15-DD432B6FBC23}"/>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5" name="フローチャート: 判断 584">
          <a:extLst>
            <a:ext uri="{FF2B5EF4-FFF2-40B4-BE49-F238E27FC236}">
              <a16:creationId xmlns:a16="http://schemas.microsoft.com/office/drawing/2014/main" id="{2DC89943-11AD-4F93-9A75-842954055E9F}"/>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6" name="フローチャート: 判断 585">
          <a:extLst>
            <a:ext uri="{FF2B5EF4-FFF2-40B4-BE49-F238E27FC236}">
              <a16:creationId xmlns:a16="http://schemas.microsoft.com/office/drawing/2014/main" id="{3B113ADA-326E-4BB5-B6D1-650902A58C66}"/>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7" name="フローチャート: 判断 586">
          <a:extLst>
            <a:ext uri="{FF2B5EF4-FFF2-40B4-BE49-F238E27FC236}">
              <a16:creationId xmlns:a16="http://schemas.microsoft.com/office/drawing/2014/main" id="{2D7B1D93-2EE0-4B79-9E56-029CB58277F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A85D7735-FE03-4C94-AEE4-61615034F38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ECFEA274-DFF8-42D1-B73A-6BAF1EB8D7D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4BF0A365-C2E4-49B1-9384-498C0738628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28CD0C44-6EF4-4BF9-A526-FE61CC2817A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3CB19288-16CE-41B9-8A4F-B7A72417A04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67854</xdr:rowOff>
    </xdr:from>
    <xdr:to>
      <xdr:col>116</xdr:col>
      <xdr:colOff>114300</xdr:colOff>
      <xdr:row>41</xdr:row>
      <xdr:rowOff>169454</xdr:rowOff>
    </xdr:to>
    <xdr:sp macro="" textlink="">
      <xdr:nvSpPr>
        <xdr:cNvPr id="593" name="楕円 592">
          <a:extLst>
            <a:ext uri="{FF2B5EF4-FFF2-40B4-BE49-F238E27FC236}">
              <a16:creationId xmlns:a16="http://schemas.microsoft.com/office/drawing/2014/main" id="{D5CE221B-A98B-4FF5-861D-511D4EE3049C}"/>
            </a:ext>
          </a:extLst>
        </xdr:cNvPr>
        <xdr:cNvSpPr/>
      </xdr:nvSpPr>
      <xdr:spPr>
        <a:xfrm>
          <a:off x="221107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46281</xdr:rowOff>
    </xdr:from>
    <xdr:ext cx="469744" cy="259045"/>
    <xdr:sp macro="" textlink="">
      <xdr:nvSpPr>
        <xdr:cNvPr id="594" name="【認定こども園・幼稚園・保育所】&#10;一人当たり面積該当値テキスト">
          <a:extLst>
            <a:ext uri="{FF2B5EF4-FFF2-40B4-BE49-F238E27FC236}">
              <a16:creationId xmlns:a16="http://schemas.microsoft.com/office/drawing/2014/main" id="{B82EDC6D-C965-4E0D-8220-3254F8EDA6A3}"/>
            </a:ext>
          </a:extLst>
        </xdr:cNvPr>
        <xdr:cNvSpPr txBox="1"/>
      </xdr:nvSpPr>
      <xdr:spPr>
        <a:xfrm>
          <a:off x="22199600" y="707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33565</xdr:rowOff>
    </xdr:from>
    <xdr:to>
      <xdr:col>112</xdr:col>
      <xdr:colOff>38100</xdr:colOff>
      <xdr:row>41</xdr:row>
      <xdr:rowOff>135165</xdr:rowOff>
    </xdr:to>
    <xdr:sp macro="" textlink="">
      <xdr:nvSpPr>
        <xdr:cNvPr id="595" name="楕円 594">
          <a:extLst>
            <a:ext uri="{FF2B5EF4-FFF2-40B4-BE49-F238E27FC236}">
              <a16:creationId xmlns:a16="http://schemas.microsoft.com/office/drawing/2014/main" id="{BD6C4924-131C-48E6-A2BD-714D200F11F1}"/>
            </a:ext>
          </a:extLst>
        </xdr:cNvPr>
        <xdr:cNvSpPr/>
      </xdr:nvSpPr>
      <xdr:spPr>
        <a:xfrm>
          <a:off x="21272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84365</xdr:rowOff>
    </xdr:from>
    <xdr:to>
      <xdr:col>116</xdr:col>
      <xdr:colOff>63500</xdr:colOff>
      <xdr:row>41</xdr:row>
      <xdr:rowOff>118654</xdr:rowOff>
    </xdr:to>
    <xdr:cxnSp macro="">
      <xdr:nvCxnSpPr>
        <xdr:cNvPr id="596" name="直線コネクタ 595">
          <a:extLst>
            <a:ext uri="{FF2B5EF4-FFF2-40B4-BE49-F238E27FC236}">
              <a16:creationId xmlns:a16="http://schemas.microsoft.com/office/drawing/2014/main" id="{4F61FC69-2B20-4B80-82E4-1A9D092B30B8}"/>
            </a:ext>
          </a:extLst>
        </xdr:cNvPr>
        <xdr:cNvCxnSpPr/>
      </xdr:nvCxnSpPr>
      <xdr:spPr>
        <a:xfrm>
          <a:off x="21323300" y="711381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31931</xdr:rowOff>
    </xdr:from>
    <xdr:to>
      <xdr:col>107</xdr:col>
      <xdr:colOff>101600</xdr:colOff>
      <xdr:row>41</xdr:row>
      <xdr:rowOff>133531</xdr:rowOff>
    </xdr:to>
    <xdr:sp macro="" textlink="">
      <xdr:nvSpPr>
        <xdr:cNvPr id="597" name="楕円 596">
          <a:extLst>
            <a:ext uri="{FF2B5EF4-FFF2-40B4-BE49-F238E27FC236}">
              <a16:creationId xmlns:a16="http://schemas.microsoft.com/office/drawing/2014/main" id="{88A41370-68CF-4A9C-BD99-B1E5784306A2}"/>
            </a:ext>
          </a:extLst>
        </xdr:cNvPr>
        <xdr:cNvSpPr/>
      </xdr:nvSpPr>
      <xdr:spPr>
        <a:xfrm>
          <a:off x="20383500" y="70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82731</xdr:rowOff>
    </xdr:from>
    <xdr:to>
      <xdr:col>111</xdr:col>
      <xdr:colOff>177800</xdr:colOff>
      <xdr:row>41</xdr:row>
      <xdr:rowOff>84365</xdr:rowOff>
    </xdr:to>
    <xdr:cxnSp macro="">
      <xdr:nvCxnSpPr>
        <xdr:cNvPr id="598" name="直線コネクタ 597">
          <a:extLst>
            <a:ext uri="{FF2B5EF4-FFF2-40B4-BE49-F238E27FC236}">
              <a16:creationId xmlns:a16="http://schemas.microsoft.com/office/drawing/2014/main" id="{4A45A8FE-AA76-4AF1-8A95-E31A02D7AEB3}"/>
            </a:ext>
          </a:extLst>
        </xdr:cNvPr>
        <xdr:cNvCxnSpPr/>
      </xdr:nvCxnSpPr>
      <xdr:spPr>
        <a:xfrm>
          <a:off x="20434300" y="711218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36830</xdr:rowOff>
    </xdr:from>
    <xdr:to>
      <xdr:col>102</xdr:col>
      <xdr:colOff>165100</xdr:colOff>
      <xdr:row>41</xdr:row>
      <xdr:rowOff>138430</xdr:rowOff>
    </xdr:to>
    <xdr:sp macro="" textlink="">
      <xdr:nvSpPr>
        <xdr:cNvPr id="599" name="楕円 598">
          <a:extLst>
            <a:ext uri="{FF2B5EF4-FFF2-40B4-BE49-F238E27FC236}">
              <a16:creationId xmlns:a16="http://schemas.microsoft.com/office/drawing/2014/main" id="{C5501B95-3D57-4306-9BFC-295576F9D8F2}"/>
            </a:ext>
          </a:extLst>
        </xdr:cNvPr>
        <xdr:cNvSpPr/>
      </xdr:nvSpPr>
      <xdr:spPr>
        <a:xfrm>
          <a:off x="19494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82731</xdr:rowOff>
    </xdr:from>
    <xdr:to>
      <xdr:col>107</xdr:col>
      <xdr:colOff>50800</xdr:colOff>
      <xdr:row>41</xdr:row>
      <xdr:rowOff>87630</xdr:rowOff>
    </xdr:to>
    <xdr:cxnSp macro="">
      <xdr:nvCxnSpPr>
        <xdr:cNvPr id="600" name="直線コネクタ 599">
          <a:extLst>
            <a:ext uri="{FF2B5EF4-FFF2-40B4-BE49-F238E27FC236}">
              <a16:creationId xmlns:a16="http://schemas.microsoft.com/office/drawing/2014/main" id="{C48B0344-1E78-4F4E-AC5C-3DFF4E4C26C7}"/>
            </a:ext>
          </a:extLst>
        </xdr:cNvPr>
        <xdr:cNvCxnSpPr/>
      </xdr:nvCxnSpPr>
      <xdr:spPr>
        <a:xfrm flipV="1">
          <a:off x="19545300" y="711218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46627</xdr:rowOff>
    </xdr:from>
    <xdr:to>
      <xdr:col>98</xdr:col>
      <xdr:colOff>38100</xdr:colOff>
      <xdr:row>41</xdr:row>
      <xdr:rowOff>148227</xdr:rowOff>
    </xdr:to>
    <xdr:sp macro="" textlink="">
      <xdr:nvSpPr>
        <xdr:cNvPr id="601" name="楕円 600">
          <a:extLst>
            <a:ext uri="{FF2B5EF4-FFF2-40B4-BE49-F238E27FC236}">
              <a16:creationId xmlns:a16="http://schemas.microsoft.com/office/drawing/2014/main" id="{0BA049A0-049F-4C30-81AC-18F6E6A4BB51}"/>
            </a:ext>
          </a:extLst>
        </xdr:cNvPr>
        <xdr:cNvSpPr/>
      </xdr:nvSpPr>
      <xdr:spPr>
        <a:xfrm>
          <a:off x="18605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87630</xdr:rowOff>
    </xdr:from>
    <xdr:to>
      <xdr:col>102</xdr:col>
      <xdr:colOff>114300</xdr:colOff>
      <xdr:row>41</xdr:row>
      <xdr:rowOff>97427</xdr:rowOff>
    </xdr:to>
    <xdr:cxnSp macro="">
      <xdr:nvCxnSpPr>
        <xdr:cNvPr id="602" name="直線コネクタ 601">
          <a:extLst>
            <a:ext uri="{FF2B5EF4-FFF2-40B4-BE49-F238E27FC236}">
              <a16:creationId xmlns:a16="http://schemas.microsoft.com/office/drawing/2014/main" id="{4A128D98-0D09-469B-88F5-31DEE53A9A07}"/>
            </a:ext>
          </a:extLst>
        </xdr:cNvPr>
        <xdr:cNvCxnSpPr/>
      </xdr:nvCxnSpPr>
      <xdr:spPr>
        <a:xfrm flipV="1">
          <a:off x="18656300" y="71170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603" name="n_1aveValue【認定こども園・幼稚園・保育所】&#10;一人当たり面積">
          <a:extLst>
            <a:ext uri="{FF2B5EF4-FFF2-40B4-BE49-F238E27FC236}">
              <a16:creationId xmlns:a16="http://schemas.microsoft.com/office/drawing/2014/main" id="{7334C32E-9630-4C67-986A-B9AA8F040934}"/>
            </a:ext>
          </a:extLst>
        </xdr:cNvPr>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604" name="n_2aveValue【認定こども園・幼稚園・保育所】&#10;一人当たり面積">
          <a:extLst>
            <a:ext uri="{FF2B5EF4-FFF2-40B4-BE49-F238E27FC236}">
              <a16:creationId xmlns:a16="http://schemas.microsoft.com/office/drawing/2014/main" id="{EA398337-27FA-48EC-BE09-482A7A8CCE4B}"/>
            </a:ext>
          </a:extLst>
        </xdr:cNvPr>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605" name="n_3aveValue【認定こども園・幼稚園・保育所】&#10;一人当たり面積">
          <a:extLst>
            <a:ext uri="{FF2B5EF4-FFF2-40B4-BE49-F238E27FC236}">
              <a16:creationId xmlns:a16="http://schemas.microsoft.com/office/drawing/2014/main" id="{87785E91-5A76-46C0-9FBE-5092D1EA8735}"/>
            </a:ext>
          </a:extLst>
        </xdr:cNvPr>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606" name="n_4aveValue【認定こども園・幼稚園・保育所】&#10;一人当たり面積">
          <a:extLst>
            <a:ext uri="{FF2B5EF4-FFF2-40B4-BE49-F238E27FC236}">
              <a16:creationId xmlns:a16="http://schemas.microsoft.com/office/drawing/2014/main" id="{8CCD6148-6C71-4E2C-B76E-30ADF314E35D}"/>
            </a:ext>
          </a:extLst>
        </xdr:cNvPr>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126292</xdr:rowOff>
    </xdr:from>
    <xdr:ext cx="469744" cy="259045"/>
    <xdr:sp macro="" textlink="">
      <xdr:nvSpPr>
        <xdr:cNvPr id="607" name="n_1mainValue【認定こども園・幼稚園・保育所】&#10;一人当たり面積">
          <a:extLst>
            <a:ext uri="{FF2B5EF4-FFF2-40B4-BE49-F238E27FC236}">
              <a16:creationId xmlns:a16="http://schemas.microsoft.com/office/drawing/2014/main" id="{EA8A8F09-1272-49FC-9429-DA8404C4721B}"/>
            </a:ext>
          </a:extLst>
        </xdr:cNvPr>
        <xdr:cNvSpPr txBox="1"/>
      </xdr:nvSpPr>
      <xdr:spPr>
        <a:xfrm>
          <a:off x="210757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124658</xdr:rowOff>
    </xdr:from>
    <xdr:ext cx="469744" cy="259045"/>
    <xdr:sp macro="" textlink="">
      <xdr:nvSpPr>
        <xdr:cNvPr id="608" name="n_2mainValue【認定こども園・幼稚園・保育所】&#10;一人当たり面積">
          <a:extLst>
            <a:ext uri="{FF2B5EF4-FFF2-40B4-BE49-F238E27FC236}">
              <a16:creationId xmlns:a16="http://schemas.microsoft.com/office/drawing/2014/main" id="{E70C59DD-ABFE-4C5E-9599-7E8C6381BA73}"/>
            </a:ext>
          </a:extLst>
        </xdr:cNvPr>
        <xdr:cNvSpPr txBox="1"/>
      </xdr:nvSpPr>
      <xdr:spPr>
        <a:xfrm>
          <a:off x="20199427" y="71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129557</xdr:rowOff>
    </xdr:from>
    <xdr:ext cx="469744" cy="259045"/>
    <xdr:sp macro="" textlink="">
      <xdr:nvSpPr>
        <xdr:cNvPr id="609" name="n_3mainValue【認定こども園・幼稚園・保育所】&#10;一人当たり面積">
          <a:extLst>
            <a:ext uri="{FF2B5EF4-FFF2-40B4-BE49-F238E27FC236}">
              <a16:creationId xmlns:a16="http://schemas.microsoft.com/office/drawing/2014/main" id="{97296588-C1D7-4876-BB48-22BAA099AAB4}"/>
            </a:ext>
          </a:extLst>
        </xdr:cNvPr>
        <xdr:cNvSpPr txBox="1"/>
      </xdr:nvSpPr>
      <xdr:spPr>
        <a:xfrm>
          <a:off x="19310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139354</xdr:rowOff>
    </xdr:from>
    <xdr:ext cx="469744" cy="259045"/>
    <xdr:sp macro="" textlink="">
      <xdr:nvSpPr>
        <xdr:cNvPr id="610" name="n_4mainValue【認定こども園・幼稚園・保育所】&#10;一人当たり面積">
          <a:extLst>
            <a:ext uri="{FF2B5EF4-FFF2-40B4-BE49-F238E27FC236}">
              <a16:creationId xmlns:a16="http://schemas.microsoft.com/office/drawing/2014/main" id="{13A59F18-FB6F-486D-8B3A-E79C76D929E3}"/>
            </a:ext>
          </a:extLst>
        </xdr:cNvPr>
        <xdr:cNvSpPr txBox="1"/>
      </xdr:nvSpPr>
      <xdr:spPr>
        <a:xfrm>
          <a:off x="184214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6FB51405-2BB5-465B-89DD-AE0D3B8186D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15EC5172-4029-428C-A7EE-7C28116549A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11D68BC5-86A9-439A-9DD5-BC8C23A4990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C6FE6FE6-6781-4BB0-BE78-A750732322B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53DD48E5-A98F-42FA-A29D-00D8FC19590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D223FD6C-9BF2-4F9F-9AED-A05198DDD2B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844E1C67-9F6B-4A8B-8A07-FEFA4D9DE83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D46E1EF5-D06E-490E-A228-851F10A78EC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BFABF132-9807-45DA-8989-2993E4F0DEE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B40D8F30-D9C5-4077-80E5-EEF08128B63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5BD86EEF-3247-47F5-BC6E-B6A58438B11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a:extLst>
            <a:ext uri="{FF2B5EF4-FFF2-40B4-BE49-F238E27FC236}">
              <a16:creationId xmlns:a16="http://schemas.microsoft.com/office/drawing/2014/main" id="{93D9EEA9-95AF-411A-A0DB-FEF2A0D9D15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a:extLst>
            <a:ext uri="{FF2B5EF4-FFF2-40B4-BE49-F238E27FC236}">
              <a16:creationId xmlns:a16="http://schemas.microsoft.com/office/drawing/2014/main" id="{3C642F3C-71F0-4EE7-8B39-CA9A8662AAD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a:extLst>
            <a:ext uri="{FF2B5EF4-FFF2-40B4-BE49-F238E27FC236}">
              <a16:creationId xmlns:a16="http://schemas.microsoft.com/office/drawing/2014/main" id="{1C289011-BEE7-444E-9F07-FDD9DF5E8DF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a:extLst>
            <a:ext uri="{FF2B5EF4-FFF2-40B4-BE49-F238E27FC236}">
              <a16:creationId xmlns:a16="http://schemas.microsoft.com/office/drawing/2014/main" id="{519CF294-F768-4A0A-B6FF-F86BB3105CD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a:extLst>
            <a:ext uri="{FF2B5EF4-FFF2-40B4-BE49-F238E27FC236}">
              <a16:creationId xmlns:a16="http://schemas.microsoft.com/office/drawing/2014/main" id="{3192467E-596E-4FA5-8F2E-6A6C9FB502A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a:extLst>
            <a:ext uri="{FF2B5EF4-FFF2-40B4-BE49-F238E27FC236}">
              <a16:creationId xmlns:a16="http://schemas.microsoft.com/office/drawing/2014/main" id="{E925FBB7-F2E8-4FFD-8F28-9A4CC5239A3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a:extLst>
            <a:ext uri="{FF2B5EF4-FFF2-40B4-BE49-F238E27FC236}">
              <a16:creationId xmlns:a16="http://schemas.microsoft.com/office/drawing/2014/main" id="{8CEB4986-1BAD-4743-8F19-D951E4C73AC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a:extLst>
            <a:ext uri="{FF2B5EF4-FFF2-40B4-BE49-F238E27FC236}">
              <a16:creationId xmlns:a16="http://schemas.microsoft.com/office/drawing/2014/main" id="{136A39E8-F3C4-495A-B8FB-3D724C28EEE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a:extLst>
            <a:ext uri="{FF2B5EF4-FFF2-40B4-BE49-F238E27FC236}">
              <a16:creationId xmlns:a16="http://schemas.microsoft.com/office/drawing/2014/main" id="{DC3E8FBE-B241-4C7C-8172-8ADA7BB0998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a:extLst>
            <a:ext uri="{FF2B5EF4-FFF2-40B4-BE49-F238E27FC236}">
              <a16:creationId xmlns:a16="http://schemas.microsoft.com/office/drawing/2014/main" id="{3AB56C86-2559-4106-8BAF-D8CF123ACB0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5C836812-AE6B-40C9-94CC-89B44CB5F93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a:extLst>
            <a:ext uri="{FF2B5EF4-FFF2-40B4-BE49-F238E27FC236}">
              <a16:creationId xmlns:a16="http://schemas.microsoft.com/office/drawing/2014/main" id="{7556F9FD-C3E4-40AB-ADDE-E25030DDDC5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F9F0B7E7-D289-490F-86F6-49CC3C8FB62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5" name="直線コネクタ 634">
          <a:extLst>
            <a:ext uri="{FF2B5EF4-FFF2-40B4-BE49-F238E27FC236}">
              <a16:creationId xmlns:a16="http://schemas.microsoft.com/office/drawing/2014/main" id="{D7C13BF1-37F8-4C13-BDB6-05D28580E2CC}"/>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6" name="【学校施設】&#10;有形固定資産減価償却率最小値テキスト">
          <a:extLst>
            <a:ext uri="{FF2B5EF4-FFF2-40B4-BE49-F238E27FC236}">
              <a16:creationId xmlns:a16="http://schemas.microsoft.com/office/drawing/2014/main" id="{046B292E-541B-4458-96FC-1EBDBEC912DA}"/>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7" name="直線コネクタ 636">
          <a:extLst>
            <a:ext uri="{FF2B5EF4-FFF2-40B4-BE49-F238E27FC236}">
              <a16:creationId xmlns:a16="http://schemas.microsoft.com/office/drawing/2014/main" id="{2F3CCAD4-6912-4732-AE38-C4EBB58320F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8" name="【学校施設】&#10;有形固定資産減価償却率最大値テキスト">
          <a:extLst>
            <a:ext uri="{FF2B5EF4-FFF2-40B4-BE49-F238E27FC236}">
              <a16:creationId xmlns:a16="http://schemas.microsoft.com/office/drawing/2014/main" id="{FCC146AA-9142-4B1F-A3DF-F7F4E9F9D1C5}"/>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9" name="直線コネクタ 638">
          <a:extLst>
            <a:ext uri="{FF2B5EF4-FFF2-40B4-BE49-F238E27FC236}">
              <a16:creationId xmlns:a16="http://schemas.microsoft.com/office/drawing/2014/main" id="{9F6E30D0-B0B8-485C-A265-1FBC562C087B}"/>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640" name="【学校施設】&#10;有形固定資産減価償却率平均値テキスト">
          <a:extLst>
            <a:ext uri="{FF2B5EF4-FFF2-40B4-BE49-F238E27FC236}">
              <a16:creationId xmlns:a16="http://schemas.microsoft.com/office/drawing/2014/main" id="{41CF2B4F-E0A0-4D11-827F-651EFE4FCD15}"/>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41" name="フローチャート: 判断 640">
          <a:extLst>
            <a:ext uri="{FF2B5EF4-FFF2-40B4-BE49-F238E27FC236}">
              <a16:creationId xmlns:a16="http://schemas.microsoft.com/office/drawing/2014/main" id="{72DC00AE-CCC0-40D0-9F5D-7FE45FE597B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2" name="フローチャート: 判断 641">
          <a:extLst>
            <a:ext uri="{FF2B5EF4-FFF2-40B4-BE49-F238E27FC236}">
              <a16:creationId xmlns:a16="http://schemas.microsoft.com/office/drawing/2014/main" id="{FD23C0D7-8291-4A77-9F93-9C5A371DE4C7}"/>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3" name="フローチャート: 判断 642">
          <a:extLst>
            <a:ext uri="{FF2B5EF4-FFF2-40B4-BE49-F238E27FC236}">
              <a16:creationId xmlns:a16="http://schemas.microsoft.com/office/drawing/2014/main" id="{24ECE81E-3347-4EF8-A279-3E9B05C3DCD9}"/>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4" name="フローチャート: 判断 643">
          <a:extLst>
            <a:ext uri="{FF2B5EF4-FFF2-40B4-BE49-F238E27FC236}">
              <a16:creationId xmlns:a16="http://schemas.microsoft.com/office/drawing/2014/main" id="{04494B7E-C2DE-4532-BC99-9380903ED897}"/>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5" name="フローチャート: 判断 644">
          <a:extLst>
            <a:ext uri="{FF2B5EF4-FFF2-40B4-BE49-F238E27FC236}">
              <a16:creationId xmlns:a16="http://schemas.microsoft.com/office/drawing/2014/main" id="{E4AA2288-A181-4183-99B7-7DA1B0D5BFF3}"/>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6AB394CE-18D9-494E-A9D0-123D6CC03C5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DB1F6B16-1025-4DCC-94A8-A46D84B8D41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E3BDA1A-69EC-4AA1-B5F4-8AF98B5D752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F04144A3-15D1-476A-A85C-853486981C7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5D9A553C-C068-4865-842D-76975AC20ED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86360</xdr:rowOff>
    </xdr:from>
    <xdr:to>
      <xdr:col>85</xdr:col>
      <xdr:colOff>177800</xdr:colOff>
      <xdr:row>57</xdr:row>
      <xdr:rowOff>16510</xdr:rowOff>
    </xdr:to>
    <xdr:sp macro="" textlink="">
      <xdr:nvSpPr>
        <xdr:cNvPr id="651" name="楕円 650">
          <a:extLst>
            <a:ext uri="{FF2B5EF4-FFF2-40B4-BE49-F238E27FC236}">
              <a16:creationId xmlns:a16="http://schemas.microsoft.com/office/drawing/2014/main" id="{017864AF-DB5F-4DA0-8870-351D3F1590A4}"/>
            </a:ext>
          </a:extLst>
        </xdr:cNvPr>
        <xdr:cNvSpPr/>
      </xdr:nvSpPr>
      <xdr:spPr>
        <a:xfrm>
          <a:off x="16268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39387</xdr:rowOff>
    </xdr:from>
    <xdr:ext cx="405111" cy="259045"/>
    <xdr:sp macro="" textlink="">
      <xdr:nvSpPr>
        <xdr:cNvPr id="652" name="【学校施設】&#10;有形固定資産減価償却率該当値テキスト">
          <a:extLst>
            <a:ext uri="{FF2B5EF4-FFF2-40B4-BE49-F238E27FC236}">
              <a16:creationId xmlns:a16="http://schemas.microsoft.com/office/drawing/2014/main" id="{87544286-9832-41AC-93EA-103C0A7261B5}"/>
            </a:ext>
          </a:extLst>
        </xdr:cNvPr>
        <xdr:cNvSpPr txBox="1"/>
      </xdr:nvSpPr>
      <xdr:spPr>
        <a:xfrm>
          <a:off x="16357600" y="964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88265</xdr:rowOff>
    </xdr:from>
    <xdr:to>
      <xdr:col>81</xdr:col>
      <xdr:colOff>101600</xdr:colOff>
      <xdr:row>57</xdr:row>
      <xdr:rowOff>18415</xdr:rowOff>
    </xdr:to>
    <xdr:sp macro="" textlink="">
      <xdr:nvSpPr>
        <xdr:cNvPr id="653" name="楕円 652">
          <a:extLst>
            <a:ext uri="{FF2B5EF4-FFF2-40B4-BE49-F238E27FC236}">
              <a16:creationId xmlns:a16="http://schemas.microsoft.com/office/drawing/2014/main" id="{90FFF187-4505-4F6C-AD97-04D310DC5651}"/>
            </a:ext>
          </a:extLst>
        </xdr:cNvPr>
        <xdr:cNvSpPr/>
      </xdr:nvSpPr>
      <xdr:spPr>
        <a:xfrm>
          <a:off x="15430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137160</xdr:rowOff>
    </xdr:from>
    <xdr:to>
      <xdr:col>85</xdr:col>
      <xdr:colOff>127000</xdr:colOff>
      <xdr:row>56</xdr:row>
      <xdr:rowOff>139065</xdr:rowOff>
    </xdr:to>
    <xdr:cxnSp macro="">
      <xdr:nvCxnSpPr>
        <xdr:cNvPr id="654" name="直線コネクタ 653">
          <a:extLst>
            <a:ext uri="{FF2B5EF4-FFF2-40B4-BE49-F238E27FC236}">
              <a16:creationId xmlns:a16="http://schemas.microsoft.com/office/drawing/2014/main" id="{F3CB4F18-439F-487D-A0DD-DDD67952C9B2}"/>
            </a:ext>
          </a:extLst>
        </xdr:cNvPr>
        <xdr:cNvCxnSpPr/>
      </xdr:nvCxnSpPr>
      <xdr:spPr>
        <a:xfrm flipV="1">
          <a:off x="15481300" y="97383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128270</xdr:rowOff>
    </xdr:from>
    <xdr:to>
      <xdr:col>76</xdr:col>
      <xdr:colOff>165100</xdr:colOff>
      <xdr:row>57</xdr:row>
      <xdr:rowOff>58420</xdr:rowOff>
    </xdr:to>
    <xdr:sp macro="" textlink="">
      <xdr:nvSpPr>
        <xdr:cNvPr id="655" name="楕円 654">
          <a:extLst>
            <a:ext uri="{FF2B5EF4-FFF2-40B4-BE49-F238E27FC236}">
              <a16:creationId xmlns:a16="http://schemas.microsoft.com/office/drawing/2014/main" id="{BCC4850A-BA31-4435-BB22-4FB32E8E13BC}"/>
            </a:ext>
          </a:extLst>
        </xdr:cNvPr>
        <xdr:cNvSpPr/>
      </xdr:nvSpPr>
      <xdr:spPr>
        <a:xfrm>
          <a:off x="14541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139065</xdr:rowOff>
    </xdr:from>
    <xdr:to>
      <xdr:col>81</xdr:col>
      <xdr:colOff>50800</xdr:colOff>
      <xdr:row>57</xdr:row>
      <xdr:rowOff>7620</xdr:rowOff>
    </xdr:to>
    <xdr:cxnSp macro="">
      <xdr:nvCxnSpPr>
        <xdr:cNvPr id="656" name="直線コネクタ 655">
          <a:extLst>
            <a:ext uri="{FF2B5EF4-FFF2-40B4-BE49-F238E27FC236}">
              <a16:creationId xmlns:a16="http://schemas.microsoft.com/office/drawing/2014/main" id="{62C21486-DE50-4EBC-8106-A5B182C94DF1}"/>
            </a:ext>
          </a:extLst>
        </xdr:cNvPr>
        <xdr:cNvCxnSpPr/>
      </xdr:nvCxnSpPr>
      <xdr:spPr>
        <a:xfrm flipV="1">
          <a:off x="14592300" y="97402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90170</xdr:rowOff>
    </xdr:from>
    <xdr:to>
      <xdr:col>72</xdr:col>
      <xdr:colOff>38100</xdr:colOff>
      <xdr:row>57</xdr:row>
      <xdr:rowOff>20320</xdr:rowOff>
    </xdr:to>
    <xdr:sp macro="" textlink="">
      <xdr:nvSpPr>
        <xdr:cNvPr id="657" name="楕円 656">
          <a:extLst>
            <a:ext uri="{FF2B5EF4-FFF2-40B4-BE49-F238E27FC236}">
              <a16:creationId xmlns:a16="http://schemas.microsoft.com/office/drawing/2014/main" id="{08173599-511C-4654-9635-3F87FC1D36C0}"/>
            </a:ext>
          </a:extLst>
        </xdr:cNvPr>
        <xdr:cNvSpPr/>
      </xdr:nvSpPr>
      <xdr:spPr>
        <a:xfrm>
          <a:off x="13652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140970</xdr:rowOff>
    </xdr:from>
    <xdr:to>
      <xdr:col>76</xdr:col>
      <xdr:colOff>114300</xdr:colOff>
      <xdr:row>57</xdr:row>
      <xdr:rowOff>7620</xdr:rowOff>
    </xdr:to>
    <xdr:cxnSp macro="">
      <xdr:nvCxnSpPr>
        <xdr:cNvPr id="658" name="直線コネクタ 657">
          <a:extLst>
            <a:ext uri="{FF2B5EF4-FFF2-40B4-BE49-F238E27FC236}">
              <a16:creationId xmlns:a16="http://schemas.microsoft.com/office/drawing/2014/main" id="{F520D4B8-0F6B-42FA-9FB9-620B615E8CD5}"/>
            </a:ext>
          </a:extLst>
        </xdr:cNvPr>
        <xdr:cNvCxnSpPr/>
      </xdr:nvCxnSpPr>
      <xdr:spPr>
        <a:xfrm>
          <a:off x="13703300" y="9742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55880</xdr:rowOff>
    </xdr:from>
    <xdr:to>
      <xdr:col>67</xdr:col>
      <xdr:colOff>101600</xdr:colOff>
      <xdr:row>56</xdr:row>
      <xdr:rowOff>157480</xdr:rowOff>
    </xdr:to>
    <xdr:sp macro="" textlink="">
      <xdr:nvSpPr>
        <xdr:cNvPr id="659" name="楕円 658">
          <a:extLst>
            <a:ext uri="{FF2B5EF4-FFF2-40B4-BE49-F238E27FC236}">
              <a16:creationId xmlns:a16="http://schemas.microsoft.com/office/drawing/2014/main" id="{E9AC50A6-BDB9-4835-B595-DD1321B5238D}"/>
            </a:ext>
          </a:extLst>
        </xdr:cNvPr>
        <xdr:cNvSpPr/>
      </xdr:nvSpPr>
      <xdr:spPr>
        <a:xfrm>
          <a:off x="12763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106680</xdr:rowOff>
    </xdr:from>
    <xdr:to>
      <xdr:col>71</xdr:col>
      <xdr:colOff>177800</xdr:colOff>
      <xdr:row>56</xdr:row>
      <xdr:rowOff>140970</xdr:rowOff>
    </xdr:to>
    <xdr:cxnSp macro="">
      <xdr:nvCxnSpPr>
        <xdr:cNvPr id="660" name="直線コネクタ 659">
          <a:extLst>
            <a:ext uri="{FF2B5EF4-FFF2-40B4-BE49-F238E27FC236}">
              <a16:creationId xmlns:a16="http://schemas.microsoft.com/office/drawing/2014/main" id="{038C8683-F6E5-4F95-A162-6FE282CC6E41}"/>
            </a:ext>
          </a:extLst>
        </xdr:cNvPr>
        <xdr:cNvCxnSpPr/>
      </xdr:nvCxnSpPr>
      <xdr:spPr>
        <a:xfrm>
          <a:off x="12814300" y="9707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661" name="n_1aveValue【学校施設】&#10;有形固定資産減価償却率">
          <a:extLst>
            <a:ext uri="{FF2B5EF4-FFF2-40B4-BE49-F238E27FC236}">
              <a16:creationId xmlns:a16="http://schemas.microsoft.com/office/drawing/2014/main" id="{6EECAB4C-DA45-427E-BD7F-36DB5302ECCB}"/>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62" name="n_2aveValue【学校施設】&#10;有形固定資産減価償却率">
          <a:extLst>
            <a:ext uri="{FF2B5EF4-FFF2-40B4-BE49-F238E27FC236}">
              <a16:creationId xmlns:a16="http://schemas.microsoft.com/office/drawing/2014/main" id="{7BC8968C-56DC-4BD7-948A-C77840646427}"/>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663" name="n_3aveValue【学校施設】&#10;有形固定資産減価償却率">
          <a:extLst>
            <a:ext uri="{FF2B5EF4-FFF2-40B4-BE49-F238E27FC236}">
              <a16:creationId xmlns:a16="http://schemas.microsoft.com/office/drawing/2014/main" id="{A0117E19-21DE-45B6-AE47-2FDD45D4C1BC}"/>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664" name="n_4aveValue【学校施設】&#10;有形固定資産減価償却率">
          <a:extLst>
            <a:ext uri="{FF2B5EF4-FFF2-40B4-BE49-F238E27FC236}">
              <a16:creationId xmlns:a16="http://schemas.microsoft.com/office/drawing/2014/main" id="{7531D430-C13F-4EFC-9AB1-55D38400CC12}"/>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34942</xdr:rowOff>
    </xdr:from>
    <xdr:ext cx="405111" cy="259045"/>
    <xdr:sp macro="" textlink="">
      <xdr:nvSpPr>
        <xdr:cNvPr id="665" name="n_1mainValue【学校施設】&#10;有形固定資産減価償却率">
          <a:extLst>
            <a:ext uri="{FF2B5EF4-FFF2-40B4-BE49-F238E27FC236}">
              <a16:creationId xmlns:a16="http://schemas.microsoft.com/office/drawing/2014/main" id="{A7792191-2A8E-4D42-96B5-9C367E18E83E}"/>
            </a:ext>
          </a:extLst>
        </xdr:cNvPr>
        <xdr:cNvSpPr txBox="1"/>
      </xdr:nvSpPr>
      <xdr:spPr>
        <a:xfrm>
          <a:off x="15266044" y="946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74947</xdr:rowOff>
    </xdr:from>
    <xdr:ext cx="405111" cy="259045"/>
    <xdr:sp macro="" textlink="">
      <xdr:nvSpPr>
        <xdr:cNvPr id="666" name="n_2mainValue【学校施設】&#10;有形固定資産減価償却率">
          <a:extLst>
            <a:ext uri="{FF2B5EF4-FFF2-40B4-BE49-F238E27FC236}">
              <a16:creationId xmlns:a16="http://schemas.microsoft.com/office/drawing/2014/main" id="{3AE1428E-F4E1-4B09-B718-40201CF76E89}"/>
            </a:ext>
          </a:extLst>
        </xdr:cNvPr>
        <xdr:cNvSpPr txBox="1"/>
      </xdr:nvSpPr>
      <xdr:spPr>
        <a:xfrm>
          <a:off x="143897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36847</xdr:rowOff>
    </xdr:from>
    <xdr:ext cx="405111" cy="259045"/>
    <xdr:sp macro="" textlink="">
      <xdr:nvSpPr>
        <xdr:cNvPr id="667" name="n_3mainValue【学校施設】&#10;有形固定資産減価償却率">
          <a:extLst>
            <a:ext uri="{FF2B5EF4-FFF2-40B4-BE49-F238E27FC236}">
              <a16:creationId xmlns:a16="http://schemas.microsoft.com/office/drawing/2014/main" id="{C37FD51A-4F93-496A-8A28-9920D07E73EB}"/>
            </a:ext>
          </a:extLst>
        </xdr:cNvPr>
        <xdr:cNvSpPr txBox="1"/>
      </xdr:nvSpPr>
      <xdr:spPr>
        <a:xfrm>
          <a:off x="135007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2557</xdr:rowOff>
    </xdr:from>
    <xdr:ext cx="405111" cy="259045"/>
    <xdr:sp macro="" textlink="">
      <xdr:nvSpPr>
        <xdr:cNvPr id="668" name="n_4mainValue【学校施設】&#10;有形固定資産減価償却率">
          <a:extLst>
            <a:ext uri="{FF2B5EF4-FFF2-40B4-BE49-F238E27FC236}">
              <a16:creationId xmlns:a16="http://schemas.microsoft.com/office/drawing/2014/main" id="{DDD2E40D-323F-4731-9F99-F048D36DA6B0}"/>
            </a:ext>
          </a:extLst>
        </xdr:cNvPr>
        <xdr:cNvSpPr txBox="1"/>
      </xdr:nvSpPr>
      <xdr:spPr>
        <a:xfrm>
          <a:off x="126117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57794C01-F77F-46EC-8DE9-029BE8CC789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FB1F34FF-53C2-4791-9F4A-AC597982BBD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C16E159E-F9BD-43FC-B805-65B01F3E323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D3CBDD86-5A6B-4FB5-A09E-30F6208D565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453BD9AC-5EA7-40A0-8CE4-76F7964FE49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BBF58180-2000-445D-AD99-BA406DC544D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7B093D1A-BE21-4F90-ACE0-FC35B5F9A54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DFE83719-0234-410B-B5D9-124CC9C9D5E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F6CBF183-07FB-4E53-8110-84C820D524D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42EA2B5-956D-4ED4-B007-769FD6EF8E3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8A3A92A4-494C-4EFA-A337-2E8D02BD021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46834351-AA31-476C-BBFB-B2257FE2F54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7C0D7AA7-187A-4912-85BC-497067D8B65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1B9AEDE9-6BC5-464F-9BAC-25565BC1F3E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53C73EEC-4D82-4A85-857F-DDC5BD85D15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3FCCF77F-0F51-4988-AD53-A26A4CC6321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D647B8E7-7F75-44AF-BB5F-B0E8F204E8D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1D4E4522-AE0F-4E6C-8636-6095E30D87B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461C6CD1-9BA4-4087-AEE6-510458CFFA5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98EB0FCB-3ECF-4FB1-BCB3-C10FA571771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40B08394-15A3-456A-B552-7D422366FD7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0" name="テキスト ボックス 689">
          <a:extLst>
            <a:ext uri="{FF2B5EF4-FFF2-40B4-BE49-F238E27FC236}">
              <a16:creationId xmlns:a16="http://schemas.microsoft.com/office/drawing/2014/main" id="{0CC9D74E-4224-4620-9AB5-3111FDE416A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a:extLst>
            <a:ext uri="{FF2B5EF4-FFF2-40B4-BE49-F238E27FC236}">
              <a16:creationId xmlns:a16="http://schemas.microsoft.com/office/drawing/2014/main" id="{79FE5D66-93D3-4A84-90B9-6D7717BF331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2" name="直線コネクタ 691">
          <a:extLst>
            <a:ext uri="{FF2B5EF4-FFF2-40B4-BE49-F238E27FC236}">
              <a16:creationId xmlns:a16="http://schemas.microsoft.com/office/drawing/2014/main" id="{C0C86114-43BC-4B1C-AA17-011E1DDFECAF}"/>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3" name="【学校施設】&#10;一人当たり面積最小値テキスト">
          <a:extLst>
            <a:ext uri="{FF2B5EF4-FFF2-40B4-BE49-F238E27FC236}">
              <a16:creationId xmlns:a16="http://schemas.microsoft.com/office/drawing/2014/main" id="{7C09E4E2-931C-4133-8E36-513E091A9BEC}"/>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4" name="直線コネクタ 693">
          <a:extLst>
            <a:ext uri="{FF2B5EF4-FFF2-40B4-BE49-F238E27FC236}">
              <a16:creationId xmlns:a16="http://schemas.microsoft.com/office/drawing/2014/main" id="{5E48C44E-B27C-4A8E-B69F-F4BA5CB4E1F8}"/>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5" name="【学校施設】&#10;一人当たり面積最大値テキスト">
          <a:extLst>
            <a:ext uri="{FF2B5EF4-FFF2-40B4-BE49-F238E27FC236}">
              <a16:creationId xmlns:a16="http://schemas.microsoft.com/office/drawing/2014/main" id="{2A251CC6-94ED-4872-AB02-22877258E45B}"/>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6" name="直線コネクタ 695">
          <a:extLst>
            <a:ext uri="{FF2B5EF4-FFF2-40B4-BE49-F238E27FC236}">
              <a16:creationId xmlns:a16="http://schemas.microsoft.com/office/drawing/2014/main" id="{6BD76D3E-D654-4106-97BB-4E76FAFC32BE}"/>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97" name="【学校施設】&#10;一人当たり面積平均値テキスト">
          <a:extLst>
            <a:ext uri="{FF2B5EF4-FFF2-40B4-BE49-F238E27FC236}">
              <a16:creationId xmlns:a16="http://schemas.microsoft.com/office/drawing/2014/main" id="{A8B6EFFD-3E84-484B-97DB-BA880BFFD08B}"/>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8" name="フローチャート: 判断 697">
          <a:extLst>
            <a:ext uri="{FF2B5EF4-FFF2-40B4-BE49-F238E27FC236}">
              <a16:creationId xmlns:a16="http://schemas.microsoft.com/office/drawing/2014/main" id="{174A767E-6701-4345-9E1D-A1701B81E3B4}"/>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9" name="フローチャート: 判断 698">
          <a:extLst>
            <a:ext uri="{FF2B5EF4-FFF2-40B4-BE49-F238E27FC236}">
              <a16:creationId xmlns:a16="http://schemas.microsoft.com/office/drawing/2014/main" id="{7E2A11E8-DB67-455E-9C60-BBBDCCBCCD79}"/>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700" name="フローチャート: 判断 699">
          <a:extLst>
            <a:ext uri="{FF2B5EF4-FFF2-40B4-BE49-F238E27FC236}">
              <a16:creationId xmlns:a16="http://schemas.microsoft.com/office/drawing/2014/main" id="{3C19C38B-0C0F-4F53-B689-F6ADBA870075}"/>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701" name="フローチャート: 判断 700">
          <a:extLst>
            <a:ext uri="{FF2B5EF4-FFF2-40B4-BE49-F238E27FC236}">
              <a16:creationId xmlns:a16="http://schemas.microsoft.com/office/drawing/2014/main" id="{33C71A7B-CD5D-4DD0-AD62-24FEA1BDA61A}"/>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2" name="フローチャート: 判断 701">
          <a:extLst>
            <a:ext uri="{FF2B5EF4-FFF2-40B4-BE49-F238E27FC236}">
              <a16:creationId xmlns:a16="http://schemas.microsoft.com/office/drawing/2014/main" id="{2952B63A-6AF5-4DE2-8CD2-83055715F4ED}"/>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533942E-2171-449E-932A-6EF8CD79EDB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BB51A966-7426-420D-B36D-303F37890A3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EC4E13ED-99C8-4896-8256-9241730BE34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A488251-9FBD-402E-A750-F7202C86924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2113EFAA-4102-4F44-AA9B-F53EA736294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25591</xdr:rowOff>
    </xdr:from>
    <xdr:to>
      <xdr:col>116</xdr:col>
      <xdr:colOff>114300</xdr:colOff>
      <xdr:row>62</xdr:row>
      <xdr:rowOff>127191</xdr:rowOff>
    </xdr:to>
    <xdr:sp macro="" textlink="">
      <xdr:nvSpPr>
        <xdr:cNvPr id="708" name="楕円 707">
          <a:extLst>
            <a:ext uri="{FF2B5EF4-FFF2-40B4-BE49-F238E27FC236}">
              <a16:creationId xmlns:a16="http://schemas.microsoft.com/office/drawing/2014/main" id="{DC8BC237-3422-4B68-B691-BC11A0443879}"/>
            </a:ext>
          </a:extLst>
        </xdr:cNvPr>
        <xdr:cNvSpPr/>
      </xdr:nvSpPr>
      <xdr:spPr>
        <a:xfrm>
          <a:off x="22110700" y="106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111968</xdr:rowOff>
    </xdr:from>
    <xdr:ext cx="469744" cy="259045"/>
    <xdr:sp macro="" textlink="">
      <xdr:nvSpPr>
        <xdr:cNvPr id="709" name="【学校施設】&#10;一人当たり面積該当値テキスト">
          <a:extLst>
            <a:ext uri="{FF2B5EF4-FFF2-40B4-BE49-F238E27FC236}">
              <a16:creationId xmlns:a16="http://schemas.microsoft.com/office/drawing/2014/main" id="{3928DA98-F23E-44E8-89E7-9481CF0E0F4E}"/>
            </a:ext>
          </a:extLst>
        </xdr:cNvPr>
        <xdr:cNvSpPr txBox="1"/>
      </xdr:nvSpPr>
      <xdr:spPr>
        <a:xfrm>
          <a:off x="22199600" y="1057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161989</xdr:rowOff>
    </xdr:from>
    <xdr:to>
      <xdr:col>112</xdr:col>
      <xdr:colOff>38100</xdr:colOff>
      <xdr:row>62</xdr:row>
      <xdr:rowOff>92139</xdr:rowOff>
    </xdr:to>
    <xdr:sp macro="" textlink="">
      <xdr:nvSpPr>
        <xdr:cNvPr id="710" name="楕円 709">
          <a:extLst>
            <a:ext uri="{FF2B5EF4-FFF2-40B4-BE49-F238E27FC236}">
              <a16:creationId xmlns:a16="http://schemas.microsoft.com/office/drawing/2014/main" id="{EB417F80-5420-49A9-9767-3F434BF40DB9}"/>
            </a:ext>
          </a:extLst>
        </xdr:cNvPr>
        <xdr:cNvSpPr/>
      </xdr:nvSpPr>
      <xdr:spPr>
        <a:xfrm>
          <a:off x="21272500" y="1062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41339</xdr:rowOff>
    </xdr:from>
    <xdr:to>
      <xdr:col>116</xdr:col>
      <xdr:colOff>63500</xdr:colOff>
      <xdr:row>62</xdr:row>
      <xdr:rowOff>76391</xdr:rowOff>
    </xdr:to>
    <xdr:cxnSp macro="">
      <xdr:nvCxnSpPr>
        <xdr:cNvPr id="711" name="直線コネクタ 710">
          <a:extLst>
            <a:ext uri="{FF2B5EF4-FFF2-40B4-BE49-F238E27FC236}">
              <a16:creationId xmlns:a16="http://schemas.microsoft.com/office/drawing/2014/main" id="{CFCC3DDD-0CC2-493D-B505-C18EF6775DBD}"/>
            </a:ext>
          </a:extLst>
        </xdr:cNvPr>
        <xdr:cNvCxnSpPr/>
      </xdr:nvCxnSpPr>
      <xdr:spPr>
        <a:xfrm>
          <a:off x="21323300" y="10671239"/>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22352</xdr:rowOff>
    </xdr:from>
    <xdr:to>
      <xdr:col>107</xdr:col>
      <xdr:colOff>101600</xdr:colOff>
      <xdr:row>62</xdr:row>
      <xdr:rowOff>123952</xdr:rowOff>
    </xdr:to>
    <xdr:sp macro="" textlink="">
      <xdr:nvSpPr>
        <xdr:cNvPr id="712" name="楕円 711">
          <a:extLst>
            <a:ext uri="{FF2B5EF4-FFF2-40B4-BE49-F238E27FC236}">
              <a16:creationId xmlns:a16="http://schemas.microsoft.com/office/drawing/2014/main" id="{838886E0-6570-4477-BD6B-1E3DEB2BC707}"/>
            </a:ext>
          </a:extLst>
        </xdr:cNvPr>
        <xdr:cNvSpPr/>
      </xdr:nvSpPr>
      <xdr:spPr>
        <a:xfrm>
          <a:off x="20383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41339</xdr:rowOff>
    </xdr:from>
    <xdr:to>
      <xdr:col>111</xdr:col>
      <xdr:colOff>177800</xdr:colOff>
      <xdr:row>62</xdr:row>
      <xdr:rowOff>73152</xdr:rowOff>
    </xdr:to>
    <xdr:cxnSp macro="">
      <xdr:nvCxnSpPr>
        <xdr:cNvPr id="713" name="直線コネクタ 712">
          <a:extLst>
            <a:ext uri="{FF2B5EF4-FFF2-40B4-BE49-F238E27FC236}">
              <a16:creationId xmlns:a16="http://schemas.microsoft.com/office/drawing/2014/main" id="{588E6EAB-9C3D-4CE8-9A36-2E4D38FAE186}"/>
            </a:ext>
          </a:extLst>
        </xdr:cNvPr>
        <xdr:cNvCxnSpPr/>
      </xdr:nvCxnSpPr>
      <xdr:spPr>
        <a:xfrm flipV="1">
          <a:off x="20434300" y="10671239"/>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20256</xdr:rowOff>
    </xdr:from>
    <xdr:to>
      <xdr:col>102</xdr:col>
      <xdr:colOff>165100</xdr:colOff>
      <xdr:row>62</xdr:row>
      <xdr:rowOff>121856</xdr:rowOff>
    </xdr:to>
    <xdr:sp macro="" textlink="">
      <xdr:nvSpPr>
        <xdr:cNvPr id="714" name="楕円 713">
          <a:extLst>
            <a:ext uri="{FF2B5EF4-FFF2-40B4-BE49-F238E27FC236}">
              <a16:creationId xmlns:a16="http://schemas.microsoft.com/office/drawing/2014/main" id="{FC5C9D13-9EAB-448D-9912-7763C37CD6FA}"/>
            </a:ext>
          </a:extLst>
        </xdr:cNvPr>
        <xdr:cNvSpPr/>
      </xdr:nvSpPr>
      <xdr:spPr>
        <a:xfrm>
          <a:off x="19494500" y="1065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71056</xdr:rowOff>
    </xdr:from>
    <xdr:to>
      <xdr:col>107</xdr:col>
      <xdr:colOff>50800</xdr:colOff>
      <xdr:row>62</xdr:row>
      <xdr:rowOff>73152</xdr:rowOff>
    </xdr:to>
    <xdr:cxnSp macro="">
      <xdr:nvCxnSpPr>
        <xdr:cNvPr id="715" name="直線コネクタ 714">
          <a:extLst>
            <a:ext uri="{FF2B5EF4-FFF2-40B4-BE49-F238E27FC236}">
              <a16:creationId xmlns:a16="http://schemas.microsoft.com/office/drawing/2014/main" id="{C1190A1B-ED5E-4E77-8983-BBF2916B3C1D}"/>
            </a:ext>
          </a:extLst>
        </xdr:cNvPr>
        <xdr:cNvCxnSpPr/>
      </xdr:nvCxnSpPr>
      <xdr:spPr>
        <a:xfrm>
          <a:off x="19545300" y="10700956"/>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22161</xdr:rowOff>
    </xdr:from>
    <xdr:to>
      <xdr:col>98</xdr:col>
      <xdr:colOff>38100</xdr:colOff>
      <xdr:row>62</xdr:row>
      <xdr:rowOff>123761</xdr:rowOff>
    </xdr:to>
    <xdr:sp macro="" textlink="">
      <xdr:nvSpPr>
        <xdr:cNvPr id="716" name="楕円 715">
          <a:extLst>
            <a:ext uri="{FF2B5EF4-FFF2-40B4-BE49-F238E27FC236}">
              <a16:creationId xmlns:a16="http://schemas.microsoft.com/office/drawing/2014/main" id="{8F3962A3-73A8-418C-A81B-4B04175A5AB2}"/>
            </a:ext>
          </a:extLst>
        </xdr:cNvPr>
        <xdr:cNvSpPr/>
      </xdr:nvSpPr>
      <xdr:spPr>
        <a:xfrm>
          <a:off x="18605500" y="106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71056</xdr:rowOff>
    </xdr:from>
    <xdr:to>
      <xdr:col>102</xdr:col>
      <xdr:colOff>114300</xdr:colOff>
      <xdr:row>62</xdr:row>
      <xdr:rowOff>72961</xdr:rowOff>
    </xdr:to>
    <xdr:cxnSp macro="">
      <xdr:nvCxnSpPr>
        <xdr:cNvPr id="717" name="直線コネクタ 716">
          <a:extLst>
            <a:ext uri="{FF2B5EF4-FFF2-40B4-BE49-F238E27FC236}">
              <a16:creationId xmlns:a16="http://schemas.microsoft.com/office/drawing/2014/main" id="{35AC8E51-E06F-449D-9EAD-6504DC6F7DAB}"/>
            </a:ext>
          </a:extLst>
        </xdr:cNvPr>
        <xdr:cNvCxnSpPr/>
      </xdr:nvCxnSpPr>
      <xdr:spPr>
        <a:xfrm flipV="1">
          <a:off x="18656300" y="1070095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718" name="n_1aveValue【学校施設】&#10;一人当たり面積">
          <a:extLst>
            <a:ext uri="{FF2B5EF4-FFF2-40B4-BE49-F238E27FC236}">
              <a16:creationId xmlns:a16="http://schemas.microsoft.com/office/drawing/2014/main" id="{B761E7F7-F5AA-4947-ACBB-3A0F9BEB62E3}"/>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719" name="n_2aveValue【学校施設】&#10;一人当たり面積">
          <a:extLst>
            <a:ext uri="{FF2B5EF4-FFF2-40B4-BE49-F238E27FC236}">
              <a16:creationId xmlns:a16="http://schemas.microsoft.com/office/drawing/2014/main" id="{038E3EF0-10AD-405B-AA9C-53281BCC8057}"/>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720" name="n_3aveValue【学校施設】&#10;一人当たり面積">
          <a:extLst>
            <a:ext uri="{FF2B5EF4-FFF2-40B4-BE49-F238E27FC236}">
              <a16:creationId xmlns:a16="http://schemas.microsoft.com/office/drawing/2014/main" id="{0479F19C-8092-4182-A3D1-054E25DDB891}"/>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721" name="n_4aveValue【学校施設】&#10;一人当たり面積">
          <a:extLst>
            <a:ext uri="{FF2B5EF4-FFF2-40B4-BE49-F238E27FC236}">
              <a16:creationId xmlns:a16="http://schemas.microsoft.com/office/drawing/2014/main" id="{5D2E1CBC-E2F4-4817-837F-BC2B52E2A032}"/>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83266</xdr:rowOff>
    </xdr:from>
    <xdr:ext cx="469744" cy="259045"/>
    <xdr:sp macro="" textlink="">
      <xdr:nvSpPr>
        <xdr:cNvPr id="722" name="n_1mainValue【学校施設】&#10;一人当たり面積">
          <a:extLst>
            <a:ext uri="{FF2B5EF4-FFF2-40B4-BE49-F238E27FC236}">
              <a16:creationId xmlns:a16="http://schemas.microsoft.com/office/drawing/2014/main" id="{F037ADE2-2DBD-496A-8D9B-A07A584C3895}"/>
            </a:ext>
          </a:extLst>
        </xdr:cNvPr>
        <xdr:cNvSpPr txBox="1"/>
      </xdr:nvSpPr>
      <xdr:spPr>
        <a:xfrm>
          <a:off x="21075727" y="1071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115079</xdr:rowOff>
    </xdr:from>
    <xdr:ext cx="469744" cy="259045"/>
    <xdr:sp macro="" textlink="">
      <xdr:nvSpPr>
        <xdr:cNvPr id="723" name="n_2mainValue【学校施設】&#10;一人当たり面積">
          <a:extLst>
            <a:ext uri="{FF2B5EF4-FFF2-40B4-BE49-F238E27FC236}">
              <a16:creationId xmlns:a16="http://schemas.microsoft.com/office/drawing/2014/main" id="{2359CDCB-C0EF-493F-82B5-B3964B6C5E91}"/>
            </a:ext>
          </a:extLst>
        </xdr:cNvPr>
        <xdr:cNvSpPr txBox="1"/>
      </xdr:nvSpPr>
      <xdr:spPr>
        <a:xfrm>
          <a:off x="201994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112983</xdr:rowOff>
    </xdr:from>
    <xdr:ext cx="469744" cy="259045"/>
    <xdr:sp macro="" textlink="">
      <xdr:nvSpPr>
        <xdr:cNvPr id="724" name="n_3mainValue【学校施設】&#10;一人当たり面積">
          <a:extLst>
            <a:ext uri="{FF2B5EF4-FFF2-40B4-BE49-F238E27FC236}">
              <a16:creationId xmlns:a16="http://schemas.microsoft.com/office/drawing/2014/main" id="{7C9A0F80-F5D2-4FC6-A3DD-9A3610AB3F19}"/>
            </a:ext>
          </a:extLst>
        </xdr:cNvPr>
        <xdr:cNvSpPr txBox="1"/>
      </xdr:nvSpPr>
      <xdr:spPr>
        <a:xfrm>
          <a:off x="19310427" y="1074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114888</xdr:rowOff>
    </xdr:from>
    <xdr:ext cx="469744" cy="259045"/>
    <xdr:sp macro="" textlink="">
      <xdr:nvSpPr>
        <xdr:cNvPr id="725" name="n_4mainValue【学校施設】&#10;一人当たり面積">
          <a:extLst>
            <a:ext uri="{FF2B5EF4-FFF2-40B4-BE49-F238E27FC236}">
              <a16:creationId xmlns:a16="http://schemas.microsoft.com/office/drawing/2014/main" id="{8216C4C1-3CA0-4DE2-A994-D4659D861DAB}"/>
            </a:ext>
          </a:extLst>
        </xdr:cNvPr>
        <xdr:cNvSpPr txBox="1"/>
      </xdr:nvSpPr>
      <xdr:spPr>
        <a:xfrm>
          <a:off x="18421427" y="107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96A6CBFE-6E7B-4E76-A3D8-023B41AB18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170C0F6F-7EF4-4D3D-B51D-1BE56F279FA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16E6AA86-8494-4E48-86F4-196D71BCD6E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9C08B5DE-0062-4859-A449-DCF1C1A009C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1DD17A24-127A-4AF5-AB88-80F6AF340A8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916108A6-A017-46E3-B52A-F3B6FF69817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B9DF7BE6-136E-48E7-9D1F-6C9FC70335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1A203EB5-0CAC-45FA-A29E-A5B14A182E0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3379D649-D862-4800-8044-FA0737644F2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EADD5466-2FD2-41B5-8A92-EBF119D9344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EEAF727F-091C-4191-9E2A-B75ED32388C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1F6CAD1D-89BC-4272-A820-3CBD9C197F2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D21C21DB-AF55-4127-BAF1-2304511AF95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330CC9B0-935F-48AB-BDEC-040E6B93167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FDEFEAF2-FE37-4B73-BB63-E279EDA8A73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D3564E02-682B-4777-8A4B-8C9389545B6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11BEF7C4-10BF-47F6-8903-873F4D5E805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49E3C32E-3C4A-4045-877F-1DEDE89CA8F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DF8ED5BA-1C37-41D6-81DA-451D2AF7EFB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8E00A590-6EEB-4990-9756-9CA2486E367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A1658064-1A4E-42E8-8DEB-6591AE5E8BA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683CA10A-3F89-40D7-B268-64336C23AB5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33163EF1-7197-48C2-B307-126F1F27862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E1A432C4-FD61-49AC-8B55-1E8F15D1A44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児童館】&#10;有形固定資産減価償却率グラフ枠">
          <a:extLst>
            <a:ext uri="{FF2B5EF4-FFF2-40B4-BE49-F238E27FC236}">
              <a16:creationId xmlns:a16="http://schemas.microsoft.com/office/drawing/2014/main" id="{CD561B11-7334-4542-8B65-12B1500D017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51" name="直線コネクタ 750">
          <a:extLst>
            <a:ext uri="{FF2B5EF4-FFF2-40B4-BE49-F238E27FC236}">
              <a16:creationId xmlns:a16="http://schemas.microsoft.com/office/drawing/2014/main" id="{2A462B51-343D-427C-A334-3B57207BDB27}"/>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2" name="【児童館】&#10;有形固定資産減価償却率最小値テキスト">
          <a:extLst>
            <a:ext uri="{FF2B5EF4-FFF2-40B4-BE49-F238E27FC236}">
              <a16:creationId xmlns:a16="http://schemas.microsoft.com/office/drawing/2014/main" id="{C8210134-0999-4E6E-976B-165491DE3E9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3" name="直線コネクタ 752">
          <a:extLst>
            <a:ext uri="{FF2B5EF4-FFF2-40B4-BE49-F238E27FC236}">
              <a16:creationId xmlns:a16="http://schemas.microsoft.com/office/drawing/2014/main" id="{75C454F6-8001-438A-BD0E-BFE4B6ACAF9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54" name="【児童館】&#10;有形固定資産減価償却率最大値テキスト">
          <a:extLst>
            <a:ext uri="{FF2B5EF4-FFF2-40B4-BE49-F238E27FC236}">
              <a16:creationId xmlns:a16="http://schemas.microsoft.com/office/drawing/2014/main" id="{F63BB451-516F-4EA6-BAFB-5984511DE961}"/>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55" name="直線コネクタ 754">
          <a:extLst>
            <a:ext uri="{FF2B5EF4-FFF2-40B4-BE49-F238E27FC236}">
              <a16:creationId xmlns:a16="http://schemas.microsoft.com/office/drawing/2014/main" id="{DFB8A69D-808E-4BB9-9144-CA636C905DB8}"/>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756" name="【児童館】&#10;有形固定資産減価償却率平均値テキスト">
          <a:extLst>
            <a:ext uri="{FF2B5EF4-FFF2-40B4-BE49-F238E27FC236}">
              <a16:creationId xmlns:a16="http://schemas.microsoft.com/office/drawing/2014/main" id="{BD9C7289-DC1F-4A72-A1E9-6E30E21B7ED3}"/>
            </a:ext>
          </a:extLst>
        </xdr:cNvPr>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7" name="フローチャート: 判断 756">
          <a:extLst>
            <a:ext uri="{FF2B5EF4-FFF2-40B4-BE49-F238E27FC236}">
              <a16:creationId xmlns:a16="http://schemas.microsoft.com/office/drawing/2014/main" id="{A09DB315-0FD5-4081-9FD1-D5ECD561624B}"/>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8" name="フローチャート: 判断 757">
          <a:extLst>
            <a:ext uri="{FF2B5EF4-FFF2-40B4-BE49-F238E27FC236}">
              <a16:creationId xmlns:a16="http://schemas.microsoft.com/office/drawing/2014/main" id="{62111118-D278-49F7-B72A-0B8180F20E8E}"/>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9" name="フローチャート: 判断 758">
          <a:extLst>
            <a:ext uri="{FF2B5EF4-FFF2-40B4-BE49-F238E27FC236}">
              <a16:creationId xmlns:a16="http://schemas.microsoft.com/office/drawing/2014/main" id="{79EF844A-71F2-4044-B477-59EEE5565956}"/>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60" name="フローチャート: 判断 759">
          <a:extLst>
            <a:ext uri="{FF2B5EF4-FFF2-40B4-BE49-F238E27FC236}">
              <a16:creationId xmlns:a16="http://schemas.microsoft.com/office/drawing/2014/main" id="{7E9806EE-15C9-4CB1-B306-64C393C0331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61" name="フローチャート: 判断 760">
          <a:extLst>
            <a:ext uri="{FF2B5EF4-FFF2-40B4-BE49-F238E27FC236}">
              <a16:creationId xmlns:a16="http://schemas.microsoft.com/office/drawing/2014/main" id="{BD9E84F6-EDC5-400D-A863-35213C054A0F}"/>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428937-62E4-4B3C-B15C-CDEA1011823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6F3FAA7E-125E-4CA6-8B3A-1E8389C3AB6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E371C503-59AB-4F77-9D3A-12C8F4C7B4A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A2003FD2-7DDD-47B5-8D91-B66FB54F8CE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9FC23459-419D-48A6-A736-9445980CA2A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47716</xdr:rowOff>
    </xdr:from>
    <xdr:to>
      <xdr:col>85</xdr:col>
      <xdr:colOff>177800</xdr:colOff>
      <xdr:row>80</xdr:row>
      <xdr:rowOff>149316</xdr:rowOff>
    </xdr:to>
    <xdr:sp macro="" textlink="">
      <xdr:nvSpPr>
        <xdr:cNvPr id="767" name="楕円 766">
          <a:extLst>
            <a:ext uri="{FF2B5EF4-FFF2-40B4-BE49-F238E27FC236}">
              <a16:creationId xmlns:a16="http://schemas.microsoft.com/office/drawing/2014/main" id="{F5B184C5-D6F4-41F0-A31F-7E922C35B0AF}"/>
            </a:ext>
          </a:extLst>
        </xdr:cNvPr>
        <xdr:cNvSpPr/>
      </xdr:nvSpPr>
      <xdr:spPr>
        <a:xfrm>
          <a:off x="162687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70593</xdr:rowOff>
    </xdr:from>
    <xdr:ext cx="405111" cy="259045"/>
    <xdr:sp macro="" textlink="">
      <xdr:nvSpPr>
        <xdr:cNvPr id="768" name="【児童館】&#10;有形固定資産減価償却率該当値テキスト">
          <a:extLst>
            <a:ext uri="{FF2B5EF4-FFF2-40B4-BE49-F238E27FC236}">
              <a16:creationId xmlns:a16="http://schemas.microsoft.com/office/drawing/2014/main" id="{6EFEFAD8-A9A4-42B8-940A-82077A1B65C6}"/>
            </a:ext>
          </a:extLst>
        </xdr:cNvPr>
        <xdr:cNvSpPr txBox="1"/>
      </xdr:nvSpPr>
      <xdr:spPr>
        <a:xfrm>
          <a:off x="16357600" y="1361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11793</xdr:rowOff>
    </xdr:from>
    <xdr:to>
      <xdr:col>81</xdr:col>
      <xdr:colOff>101600</xdr:colOff>
      <xdr:row>80</xdr:row>
      <xdr:rowOff>113393</xdr:rowOff>
    </xdr:to>
    <xdr:sp macro="" textlink="">
      <xdr:nvSpPr>
        <xdr:cNvPr id="769" name="楕円 768">
          <a:extLst>
            <a:ext uri="{FF2B5EF4-FFF2-40B4-BE49-F238E27FC236}">
              <a16:creationId xmlns:a16="http://schemas.microsoft.com/office/drawing/2014/main" id="{B117979B-A1DA-4EED-AEF3-6E698DEE7187}"/>
            </a:ext>
          </a:extLst>
        </xdr:cNvPr>
        <xdr:cNvSpPr/>
      </xdr:nvSpPr>
      <xdr:spPr>
        <a:xfrm>
          <a:off x="154305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62593</xdr:rowOff>
    </xdr:from>
    <xdr:to>
      <xdr:col>85</xdr:col>
      <xdr:colOff>127000</xdr:colOff>
      <xdr:row>80</xdr:row>
      <xdr:rowOff>98516</xdr:rowOff>
    </xdr:to>
    <xdr:cxnSp macro="">
      <xdr:nvCxnSpPr>
        <xdr:cNvPr id="770" name="直線コネクタ 769">
          <a:extLst>
            <a:ext uri="{FF2B5EF4-FFF2-40B4-BE49-F238E27FC236}">
              <a16:creationId xmlns:a16="http://schemas.microsoft.com/office/drawing/2014/main" id="{EBD23E8E-23CD-4CD6-A812-727ABE9DB19B}"/>
            </a:ext>
          </a:extLst>
        </xdr:cNvPr>
        <xdr:cNvCxnSpPr/>
      </xdr:nvCxnSpPr>
      <xdr:spPr>
        <a:xfrm>
          <a:off x="15481300" y="137785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147320</xdr:rowOff>
    </xdr:from>
    <xdr:to>
      <xdr:col>76</xdr:col>
      <xdr:colOff>165100</xdr:colOff>
      <xdr:row>80</xdr:row>
      <xdr:rowOff>77470</xdr:rowOff>
    </xdr:to>
    <xdr:sp macro="" textlink="">
      <xdr:nvSpPr>
        <xdr:cNvPr id="771" name="楕円 770">
          <a:extLst>
            <a:ext uri="{FF2B5EF4-FFF2-40B4-BE49-F238E27FC236}">
              <a16:creationId xmlns:a16="http://schemas.microsoft.com/office/drawing/2014/main" id="{96E65974-007B-4931-A16D-3F3B60B598DA}"/>
            </a:ext>
          </a:extLst>
        </xdr:cNvPr>
        <xdr:cNvSpPr/>
      </xdr:nvSpPr>
      <xdr:spPr>
        <a:xfrm>
          <a:off x="14541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26670</xdr:rowOff>
    </xdr:from>
    <xdr:to>
      <xdr:col>81</xdr:col>
      <xdr:colOff>50800</xdr:colOff>
      <xdr:row>80</xdr:row>
      <xdr:rowOff>62593</xdr:rowOff>
    </xdr:to>
    <xdr:cxnSp macro="">
      <xdr:nvCxnSpPr>
        <xdr:cNvPr id="772" name="直線コネクタ 771">
          <a:extLst>
            <a:ext uri="{FF2B5EF4-FFF2-40B4-BE49-F238E27FC236}">
              <a16:creationId xmlns:a16="http://schemas.microsoft.com/office/drawing/2014/main" id="{616BCE1E-8D01-4795-BFF4-03983DB707D3}"/>
            </a:ext>
          </a:extLst>
        </xdr:cNvPr>
        <xdr:cNvCxnSpPr/>
      </xdr:nvCxnSpPr>
      <xdr:spPr>
        <a:xfrm>
          <a:off x="14592300" y="137426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137523</xdr:rowOff>
    </xdr:from>
    <xdr:to>
      <xdr:col>72</xdr:col>
      <xdr:colOff>38100</xdr:colOff>
      <xdr:row>81</xdr:row>
      <xdr:rowOff>67673</xdr:rowOff>
    </xdr:to>
    <xdr:sp macro="" textlink="">
      <xdr:nvSpPr>
        <xdr:cNvPr id="773" name="楕円 772">
          <a:extLst>
            <a:ext uri="{FF2B5EF4-FFF2-40B4-BE49-F238E27FC236}">
              <a16:creationId xmlns:a16="http://schemas.microsoft.com/office/drawing/2014/main" id="{1A1F1952-65FE-473E-8E8F-82868A907131}"/>
            </a:ext>
          </a:extLst>
        </xdr:cNvPr>
        <xdr:cNvSpPr/>
      </xdr:nvSpPr>
      <xdr:spPr>
        <a:xfrm>
          <a:off x="13652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26670</xdr:rowOff>
    </xdr:from>
    <xdr:to>
      <xdr:col>76</xdr:col>
      <xdr:colOff>114300</xdr:colOff>
      <xdr:row>81</xdr:row>
      <xdr:rowOff>16873</xdr:rowOff>
    </xdr:to>
    <xdr:cxnSp macro="">
      <xdr:nvCxnSpPr>
        <xdr:cNvPr id="774" name="直線コネクタ 773">
          <a:extLst>
            <a:ext uri="{FF2B5EF4-FFF2-40B4-BE49-F238E27FC236}">
              <a16:creationId xmlns:a16="http://schemas.microsoft.com/office/drawing/2014/main" id="{079797C1-E01A-4CBE-AEB9-9CA610E860D2}"/>
            </a:ext>
          </a:extLst>
        </xdr:cNvPr>
        <xdr:cNvCxnSpPr/>
      </xdr:nvCxnSpPr>
      <xdr:spPr>
        <a:xfrm flipV="1">
          <a:off x="13703300" y="13742670"/>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101600</xdr:rowOff>
    </xdr:from>
    <xdr:to>
      <xdr:col>67</xdr:col>
      <xdr:colOff>101600</xdr:colOff>
      <xdr:row>81</xdr:row>
      <xdr:rowOff>31750</xdr:rowOff>
    </xdr:to>
    <xdr:sp macro="" textlink="">
      <xdr:nvSpPr>
        <xdr:cNvPr id="775" name="楕円 774">
          <a:extLst>
            <a:ext uri="{FF2B5EF4-FFF2-40B4-BE49-F238E27FC236}">
              <a16:creationId xmlns:a16="http://schemas.microsoft.com/office/drawing/2014/main" id="{4C98DA71-32AA-43B3-BC13-98E9F600A15C}"/>
            </a:ext>
          </a:extLst>
        </xdr:cNvPr>
        <xdr:cNvSpPr/>
      </xdr:nvSpPr>
      <xdr:spPr>
        <a:xfrm>
          <a:off x="1276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152400</xdr:rowOff>
    </xdr:from>
    <xdr:to>
      <xdr:col>71</xdr:col>
      <xdr:colOff>177800</xdr:colOff>
      <xdr:row>81</xdr:row>
      <xdr:rowOff>16873</xdr:rowOff>
    </xdr:to>
    <xdr:cxnSp macro="">
      <xdr:nvCxnSpPr>
        <xdr:cNvPr id="776" name="直線コネクタ 775">
          <a:extLst>
            <a:ext uri="{FF2B5EF4-FFF2-40B4-BE49-F238E27FC236}">
              <a16:creationId xmlns:a16="http://schemas.microsoft.com/office/drawing/2014/main" id="{6593694A-04BA-4237-8756-8D2A5B385E3D}"/>
            </a:ext>
          </a:extLst>
        </xdr:cNvPr>
        <xdr:cNvCxnSpPr/>
      </xdr:nvCxnSpPr>
      <xdr:spPr>
        <a:xfrm>
          <a:off x="12814300" y="138684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777" name="n_1aveValue【児童館】&#10;有形固定資産減価償却率">
          <a:extLst>
            <a:ext uri="{FF2B5EF4-FFF2-40B4-BE49-F238E27FC236}">
              <a16:creationId xmlns:a16="http://schemas.microsoft.com/office/drawing/2014/main" id="{F57C56B9-8AB7-49D6-9284-200406032BE4}"/>
            </a:ext>
          </a:extLst>
        </xdr:cNvPr>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78" name="n_2aveValue【児童館】&#10;有形固定資産減価償却率">
          <a:extLst>
            <a:ext uri="{FF2B5EF4-FFF2-40B4-BE49-F238E27FC236}">
              <a16:creationId xmlns:a16="http://schemas.microsoft.com/office/drawing/2014/main" id="{7CB30A2C-37E2-4D09-910E-DFC21815D0AD}"/>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9" name="n_3aveValue【児童館】&#10;有形固定資産減価償却率">
          <a:extLst>
            <a:ext uri="{FF2B5EF4-FFF2-40B4-BE49-F238E27FC236}">
              <a16:creationId xmlns:a16="http://schemas.microsoft.com/office/drawing/2014/main" id="{8243F73C-A4FB-49F8-902E-F1F1E9A443E5}"/>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80" name="n_4aveValue【児童館】&#10;有形固定資産減価償却率">
          <a:extLst>
            <a:ext uri="{FF2B5EF4-FFF2-40B4-BE49-F238E27FC236}">
              <a16:creationId xmlns:a16="http://schemas.microsoft.com/office/drawing/2014/main" id="{89E39229-791B-4593-A293-CBCCC106EAEB}"/>
            </a:ext>
          </a:extLst>
        </xdr:cNvPr>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129920</xdr:rowOff>
    </xdr:from>
    <xdr:ext cx="405111" cy="259045"/>
    <xdr:sp macro="" textlink="">
      <xdr:nvSpPr>
        <xdr:cNvPr id="781" name="n_1mainValue【児童館】&#10;有形固定資産減価償却率">
          <a:extLst>
            <a:ext uri="{FF2B5EF4-FFF2-40B4-BE49-F238E27FC236}">
              <a16:creationId xmlns:a16="http://schemas.microsoft.com/office/drawing/2014/main" id="{BB96F33C-ED66-49B2-926A-7C6B5E6BF236}"/>
            </a:ext>
          </a:extLst>
        </xdr:cNvPr>
        <xdr:cNvSpPr txBox="1"/>
      </xdr:nvSpPr>
      <xdr:spPr>
        <a:xfrm>
          <a:off x="15266044"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93997</xdr:rowOff>
    </xdr:from>
    <xdr:ext cx="405111" cy="259045"/>
    <xdr:sp macro="" textlink="">
      <xdr:nvSpPr>
        <xdr:cNvPr id="782" name="n_2mainValue【児童館】&#10;有形固定資産減価償却率">
          <a:extLst>
            <a:ext uri="{FF2B5EF4-FFF2-40B4-BE49-F238E27FC236}">
              <a16:creationId xmlns:a16="http://schemas.microsoft.com/office/drawing/2014/main" id="{885F0E5C-3D7F-4896-A2F3-152692B0EFFA}"/>
            </a:ext>
          </a:extLst>
        </xdr:cNvPr>
        <xdr:cNvSpPr txBox="1"/>
      </xdr:nvSpPr>
      <xdr:spPr>
        <a:xfrm>
          <a:off x="14389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84200</xdr:rowOff>
    </xdr:from>
    <xdr:ext cx="405111" cy="259045"/>
    <xdr:sp macro="" textlink="">
      <xdr:nvSpPr>
        <xdr:cNvPr id="783" name="n_3mainValue【児童館】&#10;有形固定資産減価償却率">
          <a:extLst>
            <a:ext uri="{FF2B5EF4-FFF2-40B4-BE49-F238E27FC236}">
              <a16:creationId xmlns:a16="http://schemas.microsoft.com/office/drawing/2014/main" id="{4EBDE5A0-D425-460A-9BB4-46AFDD04CDE3}"/>
            </a:ext>
          </a:extLst>
        </xdr:cNvPr>
        <xdr:cNvSpPr txBox="1"/>
      </xdr:nvSpPr>
      <xdr:spPr>
        <a:xfrm>
          <a:off x="13500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784" name="n_4mainValue【児童館】&#10;有形固定資産減価償却率">
          <a:extLst>
            <a:ext uri="{FF2B5EF4-FFF2-40B4-BE49-F238E27FC236}">
              <a16:creationId xmlns:a16="http://schemas.microsoft.com/office/drawing/2014/main" id="{2CC961FE-605E-411E-84EB-50BDF93D22D2}"/>
            </a:ext>
          </a:extLst>
        </xdr:cNvPr>
        <xdr:cNvSpPr txBox="1"/>
      </xdr:nvSpPr>
      <xdr:spPr>
        <a:xfrm>
          <a:off x="12611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EA659E5D-275A-466C-8CEF-1157EF03A9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3C1725C0-A1CC-461C-AFAD-72C12F85209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2FABE5B8-2020-44F8-907E-98E610A297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6352B09E-FF07-45C7-B0D8-5948AB1A619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78BB06A4-5DC8-4D45-B364-D8F700C3597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C0AD50E9-B3C7-4C78-9EB4-187FC82A907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1EC91F17-DE07-4AB4-A58D-7F0D5D02D27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215F7DED-2920-40A6-90A4-2BCC19654C4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CCAED5E4-31FA-48A0-832A-88A1E5F9D09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D8A2A19C-65DF-4735-8B19-A79DDB33F0E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a:extLst>
            <a:ext uri="{FF2B5EF4-FFF2-40B4-BE49-F238E27FC236}">
              <a16:creationId xmlns:a16="http://schemas.microsoft.com/office/drawing/2014/main" id="{6B847FB2-B2F8-4FAB-AC0E-9FF4F9F1DC1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a:extLst>
            <a:ext uri="{FF2B5EF4-FFF2-40B4-BE49-F238E27FC236}">
              <a16:creationId xmlns:a16="http://schemas.microsoft.com/office/drawing/2014/main" id="{C78F0C28-E6FD-4BBB-A11D-9F10671CC87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a:extLst>
            <a:ext uri="{FF2B5EF4-FFF2-40B4-BE49-F238E27FC236}">
              <a16:creationId xmlns:a16="http://schemas.microsoft.com/office/drawing/2014/main" id="{A527404C-EB51-440C-B05F-FA018F1EA0D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a:extLst>
            <a:ext uri="{FF2B5EF4-FFF2-40B4-BE49-F238E27FC236}">
              <a16:creationId xmlns:a16="http://schemas.microsoft.com/office/drawing/2014/main" id="{3ABADC0B-38AC-4417-9E56-E09A90F943A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id="{9F91E755-8457-4B2B-ACB5-577DC8D05C7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a:extLst>
            <a:ext uri="{FF2B5EF4-FFF2-40B4-BE49-F238E27FC236}">
              <a16:creationId xmlns:a16="http://schemas.microsoft.com/office/drawing/2014/main" id="{27400894-303A-4C52-8875-5BC7C65662B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a:extLst>
            <a:ext uri="{FF2B5EF4-FFF2-40B4-BE49-F238E27FC236}">
              <a16:creationId xmlns:a16="http://schemas.microsoft.com/office/drawing/2014/main" id="{2FBC9FF9-6CD8-4469-9025-9586C65D763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a:extLst>
            <a:ext uri="{FF2B5EF4-FFF2-40B4-BE49-F238E27FC236}">
              <a16:creationId xmlns:a16="http://schemas.microsoft.com/office/drawing/2014/main" id="{1D15638D-1CA0-4C40-8083-C8948C1BB0F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a:extLst>
            <a:ext uri="{FF2B5EF4-FFF2-40B4-BE49-F238E27FC236}">
              <a16:creationId xmlns:a16="http://schemas.microsoft.com/office/drawing/2014/main" id="{ADD14013-089C-4F94-BBAA-332B02E76C4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a:extLst>
            <a:ext uri="{FF2B5EF4-FFF2-40B4-BE49-F238E27FC236}">
              <a16:creationId xmlns:a16="http://schemas.microsoft.com/office/drawing/2014/main" id="{300805AF-0955-4D7B-B277-11E42D8BAC5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A9B3CC33-8F13-4212-A737-D86AC84CA57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87A6DA2C-8CB7-4ACD-8E09-9CB988C1DD9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児童館】&#10;一人当たり面積グラフ枠">
          <a:extLst>
            <a:ext uri="{FF2B5EF4-FFF2-40B4-BE49-F238E27FC236}">
              <a16:creationId xmlns:a16="http://schemas.microsoft.com/office/drawing/2014/main" id="{352CC86F-747E-4CFB-8185-743736FA601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8" name="直線コネクタ 807">
          <a:extLst>
            <a:ext uri="{FF2B5EF4-FFF2-40B4-BE49-F238E27FC236}">
              <a16:creationId xmlns:a16="http://schemas.microsoft.com/office/drawing/2014/main" id="{0641B3A3-36B4-46CF-AC9D-0773FDDA2C12}"/>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9" name="【児童館】&#10;一人当たり面積最小値テキスト">
          <a:extLst>
            <a:ext uri="{FF2B5EF4-FFF2-40B4-BE49-F238E27FC236}">
              <a16:creationId xmlns:a16="http://schemas.microsoft.com/office/drawing/2014/main" id="{4C85072C-F2D9-4AC4-A1B2-3DE339B5FCC8}"/>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10" name="直線コネクタ 809">
          <a:extLst>
            <a:ext uri="{FF2B5EF4-FFF2-40B4-BE49-F238E27FC236}">
              <a16:creationId xmlns:a16="http://schemas.microsoft.com/office/drawing/2014/main" id="{14BC193B-4354-481F-82D2-4D13B408CC46}"/>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11" name="【児童館】&#10;一人当たり面積最大値テキスト">
          <a:extLst>
            <a:ext uri="{FF2B5EF4-FFF2-40B4-BE49-F238E27FC236}">
              <a16:creationId xmlns:a16="http://schemas.microsoft.com/office/drawing/2014/main" id="{771CEBD8-5DF6-4E68-8074-6ED83B9C9676}"/>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12" name="直線コネクタ 811">
          <a:extLst>
            <a:ext uri="{FF2B5EF4-FFF2-40B4-BE49-F238E27FC236}">
              <a16:creationId xmlns:a16="http://schemas.microsoft.com/office/drawing/2014/main" id="{838D6E19-1400-4337-9A8D-6301ED1A1C45}"/>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813" name="【児童館】&#10;一人当たり面積平均値テキスト">
          <a:extLst>
            <a:ext uri="{FF2B5EF4-FFF2-40B4-BE49-F238E27FC236}">
              <a16:creationId xmlns:a16="http://schemas.microsoft.com/office/drawing/2014/main" id="{420AAD19-D052-4A1B-A583-D39CB80C5B40}"/>
            </a:ext>
          </a:extLst>
        </xdr:cNvPr>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4" name="フローチャート: 判断 813">
          <a:extLst>
            <a:ext uri="{FF2B5EF4-FFF2-40B4-BE49-F238E27FC236}">
              <a16:creationId xmlns:a16="http://schemas.microsoft.com/office/drawing/2014/main" id="{649A8462-0260-462E-ACB0-4A3771064731}"/>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815" name="フローチャート: 判断 814">
          <a:extLst>
            <a:ext uri="{FF2B5EF4-FFF2-40B4-BE49-F238E27FC236}">
              <a16:creationId xmlns:a16="http://schemas.microsoft.com/office/drawing/2014/main" id="{33EAF4B3-8D61-4B48-AE45-924DB9DD3B55}"/>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6" name="フローチャート: 判断 815">
          <a:extLst>
            <a:ext uri="{FF2B5EF4-FFF2-40B4-BE49-F238E27FC236}">
              <a16:creationId xmlns:a16="http://schemas.microsoft.com/office/drawing/2014/main" id="{EF2D4C7A-24CF-4B74-B5F3-980088B7ECCA}"/>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7" name="フローチャート: 判断 816">
          <a:extLst>
            <a:ext uri="{FF2B5EF4-FFF2-40B4-BE49-F238E27FC236}">
              <a16:creationId xmlns:a16="http://schemas.microsoft.com/office/drawing/2014/main" id="{A49AF274-53C5-4103-9AD4-42A838D7A512}"/>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8" name="フローチャート: 判断 817">
          <a:extLst>
            <a:ext uri="{FF2B5EF4-FFF2-40B4-BE49-F238E27FC236}">
              <a16:creationId xmlns:a16="http://schemas.microsoft.com/office/drawing/2014/main" id="{84A37D3A-893E-40EB-A9E1-0B231CAE8CC9}"/>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21544E76-0EEC-4031-9F70-647398459A8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284CD628-F4E0-4EC8-B2F2-865AE41BE66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B212BA6B-CB37-4902-A022-6338482A15D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E30EC20F-46E1-4F78-A8F0-0DEF4C4E20E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D74D7625-E9F2-47D5-B4E6-238817565CB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146050</xdr:rowOff>
    </xdr:from>
    <xdr:to>
      <xdr:col>116</xdr:col>
      <xdr:colOff>114300</xdr:colOff>
      <xdr:row>82</xdr:row>
      <xdr:rowOff>76200</xdr:rowOff>
    </xdr:to>
    <xdr:sp macro="" textlink="">
      <xdr:nvSpPr>
        <xdr:cNvPr id="824" name="楕円 823">
          <a:extLst>
            <a:ext uri="{FF2B5EF4-FFF2-40B4-BE49-F238E27FC236}">
              <a16:creationId xmlns:a16="http://schemas.microsoft.com/office/drawing/2014/main" id="{27D89025-7707-46C4-9A10-5622CDEFC868}"/>
            </a:ext>
          </a:extLst>
        </xdr:cNvPr>
        <xdr:cNvSpPr/>
      </xdr:nvSpPr>
      <xdr:spPr>
        <a:xfrm>
          <a:off x="221107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168927</xdr:rowOff>
    </xdr:from>
    <xdr:ext cx="469744" cy="259045"/>
    <xdr:sp macro="" textlink="">
      <xdr:nvSpPr>
        <xdr:cNvPr id="825" name="【児童館】&#10;一人当たり面積該当値テキスト">
          <a:extLst>
            <a:ext uri="{FF2B5EF4-FFF2-40B4-BE49-F238E27FC236}">
              <a16:creationId xmlns:a16="http://schemas.microsoft.com/office/drawing/2014/main" id="{070CA745-2DE2-4545-9571-CA746273E254}"/>
            </a:ext>
          </a:extLst>
        </xdr:cNvPr>
        <xdr:cNvSpPr txBox="1"/>
      </xdr:nvSpPr>
      <xdr:spPr>
        <a:xfrm>
          <a:off x="22199600"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133350</xdr:rowOff>
    </xdr:from>
    <xdr:to>
      <xdr:col>112</xdr:col>
      <xdr:colOff>38100</xdr:colOff>
      <xdr:row>82</xdr:row>
      <xdr:rowOff>63500</xdr:rowOff>
    </xdr:to>
    <xdr:sp macro="" textlink="">
      <xdr:nvSpPr>
        <xdr:cNvPr id="826" name="楕円 825">
          <a:extLst>
            <a:ext uri="{FF2B5EF4-FFF2-40B4-BE49-F238E27FC236}">
              <a16:creationId xmlns:a16="http://schemas.microsoft.com/office/drawing/2014/main" id="{85EAA0F8-393C-414D-AEFC-6469F44D13C1}"/>
            </a:ext>
          </a:extLst>
        </xdr:cNvPr>
        <xdr:cNvSpPr/>
      </xdr:nvSpPr>
      <xdr:spPr>
        <a:xfrm>
          <a:off x="212725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12700</xdr:rowOff>
    </xdr:from>
    <xdr:to>
      <xdr:col>116</xdr:col>
      <xdr:colOff>63500</xdr:colOff>
      <xdr:row>82</xdr:row>
      <xdr:rowOff>25400</xdr:rowOff>
    </xdr:to>
    <xdr:cxnSp macro="">
      <xdr:nvCxnSpPr>
        <xdr:cNvPr id="827" name="直線コネクタ 826">
          <a:extLst>
            <a:ext uri="{FF2B5EF4-FFF2-40B4-BE49-F238E27FC236}">
              <a16:creationId xmlns:a16="http://schemas.microsoft.com/office/drawing/2014/main" id="{6AF49EA9-2848-4D28-8E0D-EF11976855FB}"/>
            </a:ext>
          </a:extLst>
        </xdr:cNvPr>
        <xdr:cNvCxnSpPr/>
      </xdr:nvCxnSpPr>
      <xdr:spPr>
        <a:xfrm>
          <a:off x="21323300" y="14071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133350</xdr:rowOff>
    </xdr:from>
    <xdr:to>
      <xdr:col>107</xdr:col>
      <xdr:colOff>101600</xdr:colOff>
      <xdr:row>82</xdr:row>
      <xdr:rowOff>63500</xdr:rowOff>
    </xdr:to>
    <xdr:sp macro="" textlink="">
      <xdr:nvSpPr>
        <xdr:cNvPr id="828" name="楕円 827">
          <a:extLst>
            <a:ext uri="{FF2B5EF4-FFF2-40B4-BE49-F238E27FC236}">
              <a16:creationId xmlns:a16="http://schemas.microsoft.com/office/drawing/2014/main" id="{D29F9F5B-6471-4EEC-8E91-939374883D5D}"/>
            </a:ext>
          </a:extLst>
        </xdr:cNvPr>
        <xdr:cNvSpPr/>
      </xdr:nvSpPr>
      <xdr:spPr>
        <a:xfrm>
          <a:off x="203835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12700</xdr:rowOff>
    </xdr:from>
    <xdr:to>
      <xdr:col>111</xdr:col>
      <xdr:colOff>177800</xdr:colOff>
      <xdr:row>82</xdr:row>
      <xdr:rowOff>12700</xdr:rowOff>
    </xdr:to>
    <xdr:cxnSp macro="">
      <xdr:nvCxnSpPr>
        <xdr:cNvPr id="829" name="直線コネクタ 828">
          <a:extLst>
            <a:ext uri="{FF2B5EF4-FFF2-40B4-BE49-F238E27FC236}">
              <a16:creationId xmlns:a16="http://schemas.microsoft.com/office/drawing/2014/main" id="{F32272DF-4E91-442C-A503-A8E55ED884C3}"/>
            </a:ext>
          </a:extLst>
        </xdr:cNvPr>
        <xdr:cNvCxnSpPr/>
      </xdr:nvCxnSpPr>
      <xdr:spPr>
        <a:xfrm>
          <a:off x="20434300" y="1407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30" name="楕円 829">
          <a:extLst>
            <a:ext uri="{FF2B5EF4-FFF2-40B4-BE49-F238E27FC236}">
              <a16:creationId xmlns:a16="http://schemas.microsoft.com/office/drawing/2014/main" id="{61D1E2E8-1982-43EB-885F-D67CFBC3FE78}"/>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12700</xdr:rowOff>
    </xdr:from>
    <xdr:to>
      <xdr:col>107</xdr:col>
      <xdr:colOff>50800</xdr:colOff>
      <xdr:row>82</xdr:row>
      <xdr:rowOff>152400</xdr:rowOff>
    </xdr:to>
    <xdr:cxnSp macro="">
      <xdr:nvCxnSpPr>
        <xdr:cNvPr id="831" name="直線コネクタ 830">
          <a:extLst>
            <a:ext uri="{FF2B5EF4-FFF2-40B4-BE49-F238E27FC236}">
              <a16:creationId xmlns:a16="http://schemas.microsoft.com/office/drawing/2014/main" id="{1267DE87-1779-4BD4-8E52-115EC91C4A09}"/>
            </a:ext>
          </a:extLst>
        </xdr:cNvPr>
        <xdr:cNvCxnSpPr/>
      </xdr:nvCxnSpPr>
      <xdr:spPr>
        <a:xfrm flipV="1">
          <a:off x="19545300" y="14071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32" name="楕円 831">
          <a:extLst>
            <a:ext uri="{FF2B5EF4-FFF2-40B4-BE49-F238E27FC236}">
              <a16:creationId xmlns:a16="http://schemas.microsoft.com/office/drawing/2014/main" id="{ED848370-6811-4EC8-ADA2-BFCF10DDEF6A}"/>
            </a:ext>
          </a:extLst>
        </xdr:cNvPr>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152400</xdr:rowOff>
    </xdr:to>
    <xdr:cxnSp macro="">
      <xdr:nvCxnSpPr>
        <xdr:cNvPr id="833" name="直線コネクタ 832">
          <a:extLst>
            <a:ext uri="{FF2B5EF4-FFF2-40B4-BE49-F238E27FC236}">
              <a16:creationId xmlns:a16="http://schemas.microsoft.com/office/drawing/2014/main" id="{D62E147A-CA37-4C78-85EF-C8DBAFAA74C8}"/>
            </a:ext>
          </a:extLst>
        </xdr:cNvPr>
        <xdr:cNvCxnSpPr/>
      </xdr:nvCxnSpPr>
      <xdr:spPr>
        <a:xfrm>
          <a:off x="18656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834" name="n_1aveValue【児童館】&#10;一人当たり面積">
          <a:extLst>
            <a:ext uri="{FF2B5EF4-FFF2-40B4-BE49-F238E27FC236}">
              <a16:creationId xmlns:a16="http://schemas.microsoft.com/office/drawing/2014/main" id="{D491443A-CF91-4D96-B042-3052CB414F23}"/>
            </a:ext>
          </a:extLst>
        </xdr:cNvPr>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835" name="n_2aveValue【児童館】&#10;一人当たり面積">
          <a:extLst>
            <a:ext uri="{FF2B5EF4-FFF2-40B4-BE49-F238E27FC236}">
              <a16:creationId xmlns:a16="http://schemas.microsoft.com/office/drawing/2014/main" id="{E877A21D-755F-4A7B-AA43-5F4A12F1432B}"/>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836" name="n_3aveValue【児童館】&#10;一人当たり面積">
          <a:extLst>
            <a:ext uri="{FF2B5EF4-FFF2-40B4-BE49-F238E27FC236}">
              <a16:creationId xmlns:a16="http://schemas.microsoft.com/office/drawing/2014/main" id="{E58E3D7E-C628-4C0E-BEC5-E809491198E8}"/>
            </a:ext>
          </a:extLst>
        </xdr:cNvPr>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837" name="n_4aveValue【児童館】&#10;一人当たり面積">
          <a:extLst>
            <a:ext uri="{FF2B5EF4-FFF2-40B4-BE49-F238E27FC236}">
              <a16:creationId xmlns:a16="http://schemas.microsoft.com/office/drawing/2014/main" id="{12E605B9-EB1B-4E36-B15A-AE7AC82139A3}"/>
            </a:ext>
          </a:extLst>
        </xdr:cNvPr>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80027</xdr:rowOff>
    </xdr:from>
    <xdr:ext cx="469744" cy="259045"/>
    <xdr:sp macro="" textlink="">
      <xdr:nvSpPr>
        <xdr:cNvPr id="838" name="n_1mainValue【児童館】&#10;一人当たり面積">
          <a:extLst>
            <a:ext uri="{FF2B5EF4-FFF2-40B4-BE49-F238E27FC236}">
              <a16:creationId xmlns:a16="http://schemas.microsoft.com/office/drawing/2014/main" id="{7B4F9FC1-DC13-45CD-ABBC-C61BBB6843E4}"/>
            </a:ext>
          </a:extLst>
        </xdr:cNvPr>
        <xdr:cNvSpPr txBox="1"/>
      </xdr:nvSpPr>
      <xdr:spPr>
        <a:xfrm>
          <a:off x="210757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80027</xdr:rowOff>
    </xdr:from>
    <xdr:ext cx="469744" cy="259045"/>
    <xdr:sp macro="" textlink="">
      <xdr:nvSpPr>
        <xdr:cNvPr id="839" name="n_2mainValue【児童館】&#10;一人当たり面積">
          <a:extLst>
            <a:ext uri="{FF2B5EF4-FFF2-40B4-BE49-F238E27FC236}">
              <a16:creationId xmlns:a16="http://schemas.microsoft.com/office/drawing/2014/main" id="{06C53270-4775-4863-A48E-74891B011963}"/>
            </a:ext>
          </a:extLst>
        </xdr:cNvPr>
        <xdr:cNvSpPr txBox="1"/>
      </xdr:nvSpPr>
      <xdr:spPr>
        <a:xfrm>
          <a:off x="201994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40" name="n_3mainValue【児童館】&#10;一人当たり面積">
          <a:extLst>
            <a:ext uri="{FF2B5EF4-FFF2-40B4-BE49-F238E27FC236}">
              <a16:creationId xmlns:a16="http://schemas.microsoft.com/office/drawing/2014/main" id="{518283A6-CC0E-44D9-9813-B28B9E6CE2A5}"/>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41" name="n_4mainValue【児童館】&#10;一人当たり面積">
          <a:extLst>
            <a:ext uri="{FF2B5EF4-FFF2-40B4-BE49-F238E27FC236}">
              <a16:creationId xmlns:a16="http://schemas.microsoft.com/office/drawing/2014/main" id="{8E1DE7CB-2CE0-42BD-874C-3EC900D5C510}"/>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FB4D5031-7296-4136-B913-1997167D2C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F3E2C284-15DC-4EE4-B1C7-A7434740AEE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EE02FC91-89EF-4E1E-AE66-8FA59628410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6D3F86BA-64F1-4B90-A86E-1783FD9D82C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47DC6F7F-EEDC-4BC8-9D73-09CA2EA2614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5CCE07F5-0006-4E92-BCCB-6F4CAB219FB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EBA8F8C5-1D31-4DF5-A1E4-6ABC5EF55B4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5A0C8CE9-1941-41EC-8721-5AE57630EC7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72845744-AFE7-427B-83EB-8E77260B988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8DC48CF5-F8D1-4034-9489-D5573FD0CCB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B01F7680-A928-4A74-B096-EE8C0EF5817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3" name="直線コネクタ 852">
          <a:extLst>
            <a:ext uri="{FF2B5EF4-FFF2-40B4-BE49-F238E27FC236}">
              <a16:creationId xmlns:a16="http://schemas.microsoft.com/office/drawing/2014/main" id="{C98FAE52-D737-499D-BE2C-61C08EF398C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4" name="テキスト ボックス 853">
          <a:extLst>
            <a:ext uri="{FF2B5EF4-FFF2-40B4-BE49-F238E27FC236}">
              <a16:creationId xmlns:a16="http://schemas.microsoft.com/office/drawing/2014/main" id="{0033EE5D-9C32-4146-9220-727DD28B48E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5" name="直線コネクタ 854">
          <a:extLst>
            <a:ext uri="{FF2B5EF4-FFF2-40B4-BE49-F238E27FC236}">
              <a16:creationId xmlns:a16="http://schemas.microsoft.com/office/drawing/2014/main" id="{9744F422-7CAA-4FC3-8B77-DE7E7147CD5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6" name="テキスト ボックス 855">
          <a:extLst>
            <a:ext uri="{FF2B5EF4-FFF2-40B4-BE49-F238E27FC236}">
              <a16:creationId xmlns:a16="http://schemas.microsoft.com/office/drawing/2014/main" id="{7F5E095D-6297-4EDE-A0D1-CDA2607C83B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7" name="直線コネクタ 856">
          <a:extLst>
            <a:ext uri="{FF2B5EF4-FFF2-40B4-BE49-F238E27FC236}">
              <a16:creationId xmlns:a16="http://schemas.microsoft.com/office/drawing/2014/main" id="{AF558389-6D66-4E2B-9D53-22CDEB2733D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8" name="テキスト ボックス 857">
          <a:extLst>
            <a:ext uri="{FF2B5EF4-FFF2-40B4-BE49-F238E27FC236}">
              <a16:creationId xmlns:a16="http://schemas.microsoft.com/office/drawing/2014/main" id="{A20D5442-7B57-43FE-AD54-334DBC03025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9" name="直線コネクタ 858">
          <a:extLst>
            <a:ext uri="{FF2B5EF4-FFF2-40B4-BE49-F238E27FC236}">
              <a16:creationId xmlns:a16="http://schemas.microsoft.com/office/drawing/2014/main" id="{45577846-1642-4B60-A6D9-AB97008CBE0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0" name="テキスト ボックス 859">
          <a:extLst>
            <a:ext uri="{FF2B5EF4-FFF2-40B4-BE49-F238E27FC236}">
              <a16:creationId xmlns:a16="http://schemas.microsoft.com/office/drawing/2014/main" id="{5D9D56CE-75C3-4E34-BF11-7440C7E99DE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1" name="直線コネクタ 860">
          <a:extLst>
            <a:ext uri="{FF2B5EF4-FFF2-40B4-BE49-F238E27FC236}">
              <a16:creationId xmlns:a16="http://schemas.microsoft.com/office/drawing/2014/main" id="{453F875C-2E3B-45EE-B4A2-0818A598950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2" name="テキスト ボックス 861">
          <a:extLst>
            <a:ext uri="{FF2B5EF4-FFF2-40B4-BE49-F238E27FC236}">
              <a16:creationId xmlns:a16="http://schemas.microsoft.com/office/drawing/2014/main" id="{3B3CFFDC-D7CA-42B8-89B9-992C694884D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8F6AF047-1698-4CD1-9298-30343F3E8FC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4" name="テキスト ボックス 863">
          <a:extLst>
            <a:ext uri="{FF2B5EF4-FFF2-40B4-BE49-F238E27FC236}">
              <a16:creationId xmlns:a16="http://schemas.microsoft.com/office/drawing/2014/main" id="{9C398B04-0CDF-4433-84EB-D7BDCF799ED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5" name="【公民館】&#10;有形固定資産減価償却率グラフ枠">
          <a:extLst>
            <a:ext uri="{FF2B5EF4-FFF2-40B4-BE49-F238E27FC236}">
              <a16:creationId xmlns:a16="http://schemas.microsoft.com/office/drawing/2014/main" id="{58E63C69-CE9F-4989-B829-D515B4D75C2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66" name="直線コネクタ 865">
          <a:extLst>
            <a:ext uri="{FF2B5EF4-FFF2-40B4-BE49-F238E27FC236}">
              <a16:creationId xmlns:a16="http://schemas.microsoft.com/office/drawing/2014/main" id="{CA419701-F424-468D-82CB-CC3B28700DDF}"/>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7" name="【公民館】&#10;有形固定資産減価償却率最小値テキスト">
          <a:extLst>
            <a:ext uri="{FF2B5EF4-FFF2-40B4-BE49-F238E27FC236}">
              <a16:creationId xmlns:a16="http://schemas.microsoft.com/office/drawing/2014/main" id="{6D8CB8D2-7486-4BF8-82E0-89D3FA957BDA}"/>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8" name="直線コネクタ 867">
          <a:extLst>
            <a:ext uri="{FF2B5EF4-FFF2-40B4-BE49-F238E27FC236}">
              <a16:creationId xmlns:a16="http://schemas.microsoft.com/office/drawing/2014/main" id="{28CA59B0-9ACE-460A-80BE-E61145126917}"/>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9" name="【公民館】&#10;有形固定資産減価償却率最大値テキスト">
          <a:extLst>
            <a:ext uri="{FF2B5EF4-FFF2-40B4-BE49-F238E27FC236}">
              <a16:creationId xmlns:a16="http://schemas.microsoft.com/office/drawing/2014/main" id="{D9D1C2E7-5948-4085-BA7D-EA7DD476C134}"/>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70" name="直線コネクタ 869">
          <a:extLst>
            <a:ext uri="{FF2B5EF4-FFF2-40B4-BE49-F238E27FC236}">
              <a16:creationId xmlns:a16="http://schemas.microsoft.com/office/drawing/2014/main" id="{FAADF5B5-72AA-48CC-A3E0-0201FC179A8B}"/>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871" name="【公民館】&#10;有形固定資産減価償却率平均値テキスト">
          <a:extLst>
            <a:ext uri="{FF2B5EF4-FFF2-40B4-BE49-F238E27FC236}">
              <a16:creationId xmlns:a16="http://schemas.microsoft.com/office/drawing/2014/main" id="{C42E0858-94BE-418E-A192-2D86C236AD70}"/>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72" name="フローチャート: 判断 871">
          <a:extLst>
            <a:ext uri="{FF2B5EF4-FFF2-40B4-BE49-F238E27FC236}">
              <a16:creationId xmlns:a16="http://schemas.microsoft.com/office/drawing/2014/main" id="{808F6BC5-1AEC-4729-B4B6-8331A170C178}"/>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73" name="フローチャート: 判断 872">
          <a:extLst>
            <a:ext uri="{FF2B5EF4-FFF2-40B4-BE49-F238E27FC236}">
              <a16:creationId xmlns:a16="http://schemas.microsoft.com/office/drawing/2014/main" id="{AAE4A285-594F-4543-8B59-102A2971F46A}"/>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74" name="フローチャート: 判断 873">
          <a:extLst>
            <a:ext uri="{FF2B5EF4-FFF2-40B4-BE49-F238E27FC236}">
              <a16:creationId xmlns:a16="http://schemas.microsoft.com/office/drawing/2014/main" id="{5DCF90F1-6142-4924-9E06-30B201DF8441}"/>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5" name="フローチャート: 判断 874">
          <a:extLst>
            <a:ext uri="{FF2B5EF4-FFF2-40B4-BE49-F238E27FC236}">
              <a16:creationId xmlns:a16="http://schemas.microsoft.com/office/drawing/2014/main" id="{A385956E-B0A1-410B-A740-84B766D865E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76" name="フローチャート: 判断 875">
          <a:extLst>
            <a:ext uri="{FF2B5EF4-FFF2-40B4-BE49-F238E27FC236}">
              <a16:creationId xmlns:a16="http://schemas.microsoft.com/office/drawing/2014/main" id="{AD1B559F-4C5C-44E8-8615-ACBFF27E40F9}"/>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3CDC3899-E912-4763-A202-9518CDD97AF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A18CA0D-63A3-4341-B395-7D080573B71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F63CFC85-9FB8-47C3-A437-54512388C61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3CCF8A3B-63E5-483A-B2F6-FAAF513F612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C1FC8AC9-8C93-4214-A0EB-9BE6D6E7BF4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4445</xdr:rowOff>
    </xdr:from>
    <xdr:to>
      <xdr:col>85</xdr:col>
      <xdr:colOff>177800</xdr:colOff>
      <xdr:row>106</xdr:row>
      <xdr:rowOff>106045</xdr:rowOff>
    </xdr:to>
    <xdr:sp macro="" textlink="">
      <xdr:nvSpPr>
        <xdr:cNvPr id="882" name="楕円 881">
          <a:extLst>
            <a:ext uri="{FF2B5EF4-FFF2-40B4-BE49-F238E27FC236}">
              <a16:creationId xmlns:a16="http://schemas.microsoft.com/office/drawing/2014/main" id="{634434A1-CFF4-43EC-A399-0AC100139B23}"/>
            </a:ext>
          </a:extLst>
        </xdr:cNvPr>
        <xdr:cNvSpPr/>
      </xdr:nvSpPr>
      <xdr:spPr>
        <a:xfrm>
          <a:off x="162687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154322</xdr:rowOff>
    </xdr:from>
    <xdr:ext cx="405111" cy="259045"/>
    <xdr:sp macro="" textlink="">
      <xdr:nvSpPr>
        <xdr:cNvPr id="883" name="【公民館】&#10;有形固定資産減価償却率該当値テキスト">
          <a:extLst>
            <a:ext uri="{FF2B5EF4-FFF2-40B4-BE49-F238E27FC236}">
              <a16:creationId xmlns:a16="http://schemas.microsoft.com/office/drawing/2014/main" id="{55E0E3C5-0835-4F44-B376-90288C8E4767}"/>
            </a:ext>
          </a:extLst>
        </xdr:cNvPr>
        <xdr:cNvSpPr txBox="1"/>
      </xdr:nvSpPr>
      <xdr:spPr>
        <a:xfrm>
          <a:off x="16357600"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137795</xdr:rowOff>
    </xdr:from>
    <xdr:to>
      <xdr:col>81</xdr:col>
      <xdr:colOff>101600</xdr:colOff>
      <xdr:row>106</xdr:row>
      <xdr:rowOff>67945</xdr:rowOff>
    </xdr:to>
    <xdr:sp macro="" textlink="">
      <xdr:nvSpPr>
        <xdr:cNvPr id="884" name="楕円 883">
          <a:extLst>
            <a:ext uri="{FF2B5EF4-FFF2-40B4-BE49-F238E27FC236}">
              <a16:creationId xmlns:a16="http://schemas.microsoft.com/office/drawing/2014/main" id="{7301A16D-3284-48E6-84FD-2EA391437A8A}"/>
            </a:ext>
          </a:extLst>
        </xdr:cNvPr>
        <xdr:cNvSpPr/>
      </xdr:nvSpPr>
      <xdr:spPr>
        <a:xfrm>
          <a:off x="15430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17145</xdr:rowOff>
    </xdr:from>
    <xdr:to>
      <xdr:col>85</xdr:col>
      <xdr:colOff>127000</xdr:colOff>
      <xdr:row>106</xdr:row>
      <xdr:rowOff>55245</xdr:rowOff>
    </xdr:to>
    <xdr:cxnSp macro="">
      <xdr:nvCxnSpPr>
        <xdr:cNvPr id="885" name="直線コネクタ 884">
          <a:extLst>
            <a:ext uri="{FF2B5EF4-FFF2-40B4-BE49-F238E27FC236}">
              <a16:creationId xmlns:a16="http://schemas.microsoft.com/office/drawing/2014/main" id="{4B1F07A2-E30C-435F-98C5-6265378CF89E}"/>
            </a:ext>
          </a:extLst>
        </xdr:cNvPr>
        <xdr:cNvCxnSpPr/>
      </xdr:nvCxnSpPr>
      <xdr:spPr>
        <a:xfrm>
          <a:off x="15481300" y="181908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99695</xdr:rowOff>
    </xdr:from>
    <xdr:to>
      <xdr:col>76</xdr:col>
      <xdr:colOff>165100</xdr:colOff>
      <xdr:row>106</xdr:row>
      <xdr:rowOff>29845</xdr:rowOff>
    </xdr:to>
    <xdr:sp macro="" textlink="">
      <xdr:nvSpPr>
        <xdr:cNvPr id="886" name="楕円 885">
          <a:extLst>
            <a:ext uri="{FF2B5EF4-FFF2-40B4-BE49-F238E27FC236}">
              <a16:creationId xmlns:a16="http://schemas.microsoft.com/office/drawing/2014/main" id="{084C4089-BB6D-4C6B-9792-713ED06FA909}"/>
            </a:ext>
          </a:extLst>
        </xdr:cNvPr>
        <xdr:cNvSpPr/>
      </xdr:nvSpPr>
      <xdr:spPr>
        <a:xfrm>
          <a:off x="14541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150495</xdr:rowOff>
    </xdr:from>
    <xdr:to>
      <xdr:col>81</xdr:col>
      <xdr:colOff>50800</xdr:colOff>
      <xdr:row>106</xdr:row>
      <xdr:rowOff>17145</xdr:rowOff>
    </xdr:to>
    <xdr:cxnSp macro="">
      <xdr:nvCxnSpPr>
        <xdr:cNvPr id="887" name="直線コネクタ 886">
          <a:extLst>
            <a:ext uri="{FF2B5EF4-FFF2-40B4-BE49-F238E27FC236}">
              <a16:creationId xmlns:a16="http://schemas.microsoft.com/office/drawing/2014/main" id="{25FD77FE-D773-4B93-A629-E2C37737C9DB}"/>
            </a:ext>
          </a:extLst>
        </xdr:cNvPr>
        <xdr:cNvCxnSpPr/>
      </xdr:nvCxnSpPr>
      <xdr:spPr>
        <a:xfrm>
          <a:off x="14592300" y="18152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38736</xdr:rowOff>
    </xdr:from>
    <xdr:to>
      <xdr:col>72</xdr:col>
      <xdr:colOff>38100</xdr:colOff>
      <xdr:row>106</xdr:row>
      <xdr:rowOff>140336</xdr:rowOff>
    </xdr:to>
    <xdr:sp macro="" textlink="">
      <xdr:nvSpPr>
        <xdr:cNvPr id="888" name="楕円 887">
          <a:extLst>
            <a:ext uri="{FF2B5EF4-FFF2-40B4-BE49-F238E27FC236}">
              <a16:creationId xmlns:a16="http://schemas.microsoft.com/office/drawing/2014/main" id="{8DCA88E5-4B06-40D0-847A-5A29851BC945}"/>
            </a:ext>
          </a:extLst>
        </xdr:cNvPr>
        <xdr:cNvSpPr/>
      </xdr:nvSpPr>
      <xdr:spPr>
        <a:xfrm>
          <a:off x="13652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150495</xdr:rowOff>
    </xdr:from>
    <xdr:to>
      <xdr:col>76</xdr:col>
      <xdr:colOff>114300</xdr:colOff>
      <xdr:row>106</xdr:row>
      <xdr:rowOff>89536</xdr:rowOff>
    </xdr:to>
    <xdr:cxnSp macro="">
      <xdr:nvCxnSpPr>
        <xdr:cNvPr id="889" name="直線コネクタ 888">
          <a:extLst>
            <a:ext uri="{FF2B5EF4-FFF2-40B4-BE49-F238E27FC236}">
              <a16:creationId xmlns:a16="http://schemas.microsoft.com/office/drawing/2014/main" id="{B962CB13-1B99-4000-AB24-A339E77162E8}"/>
            </a:ext>
          </a:extLst>
        </xdr:cNvPr>
        <xdr:cNvCxnSpPr/>
      </xdr:nvCxnSpPr>
      <xdr:spPr>
        <a:xfrm flipV="1">
          <a:off x="13703300" y="18152745"/>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636</xdr:rowOff>
    </xdr:from>
    <xdr:to>
      <xdr:col>67</xdr:col>
      <xdr:colOff>101600</xdr:colOff>
      <xdr:row>106</xdr:row>
      <xdr:rowOff>102236</xdr:rowOff>
    </xdr:to>
    <xdr:sp macro="" textlink="">
      <xdr:nvSpPr>
        <xdr:cNvPr id="890" name="楕円 889">
          <a:extLst>
            <a:ext uri="{FF2B5EF4-FFF2-40B4-BE49-F238E27FC236}">
              <a16:creationId xmlns:a16="http://schemas.microsoft.com/office/drawing/2014/main" id="{9BF0AE8C-C241-4C1C-9810-4E8BDC8470AD}"/>
            </a:ext>
          </a:extLst>
        </xdr:cNvPr>
        <xdr:cNvSpPr/>
      </xdr:nvSpPr>
      <xdr:spPr>
        <a:xfrm>
          <a:off x="12763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51436</xdr:rowOff>
    </xdr:from>
    <xdr:to>
      <xdr:col>71</xdr:col>
      <xdr:colOff>177800</xdr:colOff>
      <xdr:row>106</xdr:row>
      <xdr:rowOff>89536</xdr:rowOff>
    </xdr:to>
    <xdr:cxnSp macro="">
      <xdr:nvCxnSpPr>
        <xdr:cNvPr id="891" name="直線コネクタ 890">
          <a:extLst>
            <a:ext uri="{FF2B5EF4-FFF2-40B4-BE49-F238E27FC236}">
              <a16:creationId xmlns:a16="http://schemas.microsoft.com/office/drawing/2014/main" id="{4774DBAA-975B-4D1E-A985-E84F7D436969}"/>
            </a:ext>
          </a:extLst>
        </xdr:cNvPr>
        <xdr:cNvCxnSpPr/>
      </xdr:nvCxnSpPr>
      <xdr:spPr>
        <a:xfrm>
          <a:off x="12814300" y="182251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892" name="n_1aveValue【公民館】&#10;有形固定資産減価償却率">
          <a:extLst>
            <a:ext uri="{FF2B5EF4-FFF2-40B4-BE49-F238E27FC236}">
              <a16:creationId xmlns:a16="http://schemas.microsoft.com/office/drawing/2014/main" id="{D29C7D5B-83B1-473D-BA5D-D2AB50918D05}"/>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893" name="n_2aveValue【公民館】&#10;有形固定資産減価償却率">
          <a:extLst>
            <a:ext uri="{FF2B5EF4-FFF2-40B4-BE49-F238E27FC236}">
              <a16:creationId xmlns:a16="http://schemas.microsoft.com/office/drawing/2014/main" id="{F767F7B1-B211-4F92-9A4F-78B46740014D}"/>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94" name="n_3aveValue【公民館】&#10;有形固定資産減価償却率">
          <a:extLst>
            <a:ext uri="{FF2B5EF4-FFF2-40B4-BE49-F238E27FC236}">
              <a16:creationId xmlns:a16="http://schemas.microsoft.com/office/drawing/2014/main" id="{B000A09B-96C6-4953-AD67-8C11CEDB1945}"/>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895" name="n_4aveValue【公民館】&#10;有形固定資産減価償却率">
          <a:extLst>
            <a:ext uri="{FF2B5EF4-FFF2-40B4-BE49-F238E27FC236}">
              <a16:creationId xmlns:a16="http://schemas.microsoft.com/office/drawing/2014/main" id="{2422F02A-7919-4B9C-BD94-685625F84E1F}"/>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59072</xdr:rowOff>
    </xdr:from>
    <xdr:ext cx="405111" cy="259045"/>
    <xdr:sp macro="" textlink="">
      <xdr:nvSpPr>
        <xdr:cNvPr id="896" name="n_1mainValue【公民館】&#10;有形固定資産減価償却率">
          <a:extLst>
            <a:ext uri="{FF2B5EF4-FFF2-40B4-BE49-F238E27FC236}">
              <a16:creationId xmlns:a16="http://schemas.microsoft.com/office/drawing/2014/main" id="{98133C8A-D6D7-4104-8E11-853A2E6DE31D}"/>
            </a:ext>
          </a:extLst>
        </xdr:cNvPr>
        <xdr:cNvSpPr txBox="1"/>
      </xdr:nvSpPr>
      <xdr:spPr>
        <a:xfrm>
          <a:off x="15266044"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20972</xdr:rowOff>
    </xdr:from>
    <xdr:ext cx="405111" cy="259045"/>
    <xdr:sp macro="" textlink="">
      <xdr:nvSpPr>
        <xdr:cNvPr id="897" name="n_2mainValue【公民館】&#10;有形固定資産減価償却率">
          <a:extLst>
            <a:ext uri="{FF2B5EF4-FFF2-40B4-BE49-F238E27FC236}">
              <a16:creationId xmlns:a16="http://schemas.microsoft.com/office/drawing/2014/main" id="{F2C07E5C-B1DB-4132-A7AB-29E6B1DC276C}"/>
            </a:ext>
          </a:extLst>
        </xdr:cNvPr>
        <xdr:cNvSpPr txBox="1"/>
      </xdr:nvSpPr>
      <xdr:spPr>
        <a:xfrm>
          <a:off x="143897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131463</xdr:rowOff>
    </xdr:from>
    <xdr:ext cx="405111" cy="259045"/>
    <xdr:sp macro="" textlink="">
      <xdr:nvSpPr>
        <xdr:cNvPr id="898" name="n_3mainValue【公民館】&#10;有形固定資産減価償却率">
          <a:extLst>
            <a:ext uri="{FF2B5EF4-FFF2-40B4-BE49-F238E27FC236}">
              <a16:creationId xmlns:a16="http://schemas.microsoft.com/office/drawing/2014/main" id="{19EC1AAC-F370-4AF1-A453-FE7EF30B564E}"/>
            </a:ext>
          </a:extLst>
        </xdr:cNvPr>
        <xdr:cNvSpPr txBox="1"/>
      </xdr:nvSpPr>
      <xdr:spPr>
        <a:xfrm>
          <a:off x="13500744"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93363</xdr:rowOff>
    </xdr:from>
    <xdr:ext cx="405111" cy="259045"/>
    <xdr:sp macro="" textlink="">
      <xdr:nvSpPr>
        <xdr:cNvPr id="899" name="n_4mainValue【公民館】&#10;有形固定資産減価償却率">
          <a:extLst>
            <a:ext uri="{FF2B5EF4-FFF2-40B4-BE49-F238E27FC236}">
              <a16:creationId xmlns:a16="http://schemas.microsoft.com/office/drawing/2014/main" id="{E6C5C55D-3D23-4F3C-9D8B-D0AFF60C225E}"/>
            </a:ext>
          </a:extLst>
        </xdr:cNvPr>
        <xdr:cNvSpPr txBox="1"/>
      </xdr:nvSpPr>
      <xdr:spPr>
        <a:xfrm>
          <a:off x="12611744" y="1826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5BFB77DB-8252-4B56-A602-15C9FEC1C46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867C41C6-187D-489B-BD04-18A62D7828F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DCD4F176-D4DE-46E2-AD14-3E4D3FECADA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4B9652F3-ED89-4C48-A0DE-38128085E00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14FE58DC-2A1B-4C67-BA48-EE961C460A0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183B950D-979E-4098-8680-B770470E8E1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55DCD2C4-5FE7-4FAD-AC16-AC64E8136E1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FAF49BEB-15B3-445F-8893-47D0E4364F6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F656AA62-6385-4532-A8EA-6872EEFC452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9AC0331A-33A3-48D2-96FA-7C28134E0CF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a:extLst>
            <a:ext uri="{FF2B5EF4-FFF2-40B4-BE49-F238E27FC236}">
              <a16:creationId xmlns:a16="http://schemas.microsoft.com/office/drawing/2014/main" id="{29923C85-F5F4-4647-AEF8-05A36FC2DA1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a:extLst>
            <a:ext uri="{FF2B5EF4-FFF2-40B4-BE49-F238E27FC236}">
              <a16:creationId xmlns:a16="http://schemas.microsoft.com/office/drawing/2014/main" id="{5AD0A7BF-1416-4310-8B45-B932CF63CA2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a:extLst>
            <a:ext uri="{FF2B5EF4-FFF2-40B4-BE49-F238E27FC236}">
              <a16:creationId xmlns:a16="http://schemas.microsoft.com/office/drawing/2014/main" id="{1A0AC3DB-563D-4174-87A6-26562DF46CE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a:extLst>
            <a:ext uri="{FF2B5EF4-FFF2-40B4-BE49-F238E27FC236}">
              <a16:creationId xmlns:a16="http://schemas.microsoft.com/office/drawing/2014/main" id="{AD027AA0-28A5-403A-BC36-614682221F7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FF635E09-6AC5-44D4-999A-EBFEEC922BB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B68360DB-4119-4F57-A01B-061819D39D4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a:extLst>
            <a:ext uri="{FF2B5EF4-FFF2-40B4-BE49-F238E27FC236}">
              <a16:creationId xmlns:a16="http://schemas.microsoft.com/office/drawing/2014/main" id="{ACDED5BA-5925-4499-9AEF-35412217B55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a:extLst>
            <a:ext uri="{FF2B5EF4-FFF2-40B4-BE49-F238E27FC236}">
              <a16:creationId xmlns:a16="http://schemas.microsoft.com/office/drawing/2014/main" id="{7B2AC97E-07C4-4995-A153-4EE9F1C6BDC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a:extLst>
            <a:ext uri="{FF2B5EF4-FFF2-40B4-BE49-F238E27FC236}">
              <a16:creationId xmlns:a16="http://schemas.microsoft.com/office/drawing/2014/main" id="{04CADB02-E152-40B8-848F-F7A96ECA08C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a:extLst>
            <a:ext uri="{FF2B5EF4-FFF2-40B4-BE49-F238E27FC236}">
              <a16:creationId xmlns:a16="http://schemas.microsoft.com/office/drawing/2014/main" id="{F2B9AB43-95C0-4797-AA3C-51EDCE76675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C767CFA6-6A51-4503-B2DE-78ACCC1B5D1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AD2A1899-4923-4A7C-AD0E-CB1C9235573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公民館】&#10;一人当たり面積グラフ枠">
          <a:extLst>
            <a:ext uri="{FF2B5EF4-FFF2-40B4-BE49-F238E27FC236}">
              <a16:creationId xmlns:a16="http://schemas.microsoft.com/office/drawing/2014/main" id="{13CAC7E0-C75E-49E2-98A6-29102209332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23" name="直線コネクタ 922">
          <a:extLst>
            <a:ext uri="{FF2B5EF4-FFF2-40B4-BE49-F238E27FC236}">
              <a16:creationId xmlns:a16="http://schemas.microsoft.com/office/drawing/2014/main" id="{A2F87585-C08E-4D94-B5B7-18B318E10909}"/>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24" name="【公民館】&#10;一人当たり面積最小値テキスト">
          <a:extLst>
            <a:ext uri="{FF2B5EF4-FFF2-40B4-BE49-F238E27FC236}">
              <a16:creationId xmlns:a16="http://schemas.microsoft.com/office/drawing/2014/main" id="{AA77F0AA-AE4F-4A9C-ABB4-2BF5972BB9DD}"/>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25" name="直線コネクタ 924">
          <a:extLst>
            <a:ext uri="{FF2B5EF4-FFF2-40B4-BE49-F238E27FC236}">
              <a16:creationId xmlns:a16="http://schemas.microsoft.com/office/drawing/2014/main" id="{9813E6A2-CEEA-40E5-A4F3-03E1A8AC1D3C}"/>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26" name="【公民館】&#10;一人当たり面積最大値テキスト">
          <a:extLst>
            <a:ext uri="{FF2B5EF4-FFF2-40B4-BE49-F238E27FC236}">
              <a16:creationId xmlns:a16="http://schemas.microsoft.com/office/drawing/2014/main" id="{B25B41D0-AE22-4F63-8F86-F0372CE6E769}"/>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27" name="直線コネクタ 926">
          <a:extLst>
            <a:ext uri="{FF2B5EF4-FFF2-40B4-BE49-F238E27FC236}">
              <a16:creationId xmlns:a16="http://schemas.microsoft.com/office/drawing/2014/main" id="{CAAEB36E-A5DD-4DB7-9347-196ED6C1D42D}"/>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928" name="【公民館】&#10;一人当たり面積平均値テキスト">
          <a:extLst>
            <a:ext uri="{FF2B5EF4-FFF2-40B4-BE49-F238E27FC236}">
              <a16:creationId xmlns:a16="http://schemas.microsoft.com/office/drawing/2014/main" id="{90D36C01-7AA4-42CF-AD33-3439C0029DA7}"/>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9" name="フローチャート: 判断 928">
          <a:extLst>
            <a:ext uri="{FF2B5EF4-FFF2-40B4-BE49-F238E27FC236}">
              <a16:creationId xmlns:a16="http://schemas.microsoft.com/office/drawing/2014/main" id="{DAD2B4E4-387F-40AC-868C-9C1FBD50C6CC}"/>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930" name="フローチャート: 判断 929">
          <a:extLst>
            <a:ext uri="{FF2B5EF4-FFF2-40B4-BE49-F238E27FC236}">
              <a16:creationId xmlns:a16="http://schemas.microsoft.com/office/drawing/2014/main" id="{4EC5A852-42D8-4296-9727-31DEA14861A8}"/>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31" name="フローチャート: 判断 930">
          <a:extLst>
            <a:ext uri="{FF2B5EF4-FFF2-40B4-BE49-F238E27FC236}">
              <a16:creationId xmlns:a16="http://schemas.microsoft.com/office/drawing/2014/main" id="{2FF6BEF3-D797-4A07-A153-0C3B03B72823}"/>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32" name="フローチャート: 判断 931">
          <a:extLst>
            <a:ext uri="{FF2B5EF4-FFF2-40B4-BE49-F238E27FC236}">
              <a16:creationId xmlns:a16="http://schemas.microsoft.com/office/drawing/2014/main" id="{C8E8FEA5-01F7-4F92-8DD3-47817DE2E37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33" name="フローチャート: 判断 932">
          <a:extLst>
            <a:ext uri="{FF2B5EF4-FFF2-40B4-BE49-F238E27FC236}">
              <a16:creationId xmlns:a16="http://schemas.microsoft.com/office/drawing/2014/main" id="{14C73FA9-294F-48F5-A0C5-EC029871124D}"/>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5CF2DC0E-A03C-4145-B3DE-CBD2F04A488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C1D9942B-52EB-4F2F-9A08-9E6F455F4D8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147B0EC1-E49B-4E70-8F0D-2E1312EB728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94C51610-C453-47E8-848E-EE1F074CA96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9F3D03C6-2064-411F-82A7-A7B721B2659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143511</xdr:rowOff>
    </xdr:from>
    <xdr:to>
      <xdr:col>116</xdr:col>
      <xdr:colOff>114300</xdr:colOff>
      <xdr:row>108</xdr:row>
      <xdr:rowOff>73661</xdr:rowOff>
    </xdr:to>
    <xdr:sp macro="" textlink="">
      <xdr:nvSpPr>
        <xdr:cNvPr id="939" name="楕円 938">
          <a:extLst>
            <a:ext uri="{FF2B5EF4-FFF2-40B4-BE49-F238E27FC236}">
              <a16:creationId xmlns:a16="http://schemas.microsoft.com/office/drawing/2014/main" id="{E7106BFB-17B9-40D5-B356-52C5ABD2549A}"/>
            </a:ext>
          </a:extLst>
        </xdr:cNvPr>
        <xdr:cNvSpPr/>
      </xdr:nvSpPr>
      <xdr:spPr>
        <a:xfrm>
          <a:off x="22110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58438</xdr:rowOff>
    </xdr:from>
    <xdr:ext cx="469744" cy="259045"/>
    <xdr:sp macro="" textlink="">
      <xdr:nvSpPr>
        <xdr:cNvPr id="940" name="【公民館】&#10;一人当たり面積該当値テキスト">
          <a:extLst>
            <a:ext uri="{FF2B5EF4-FFF2-40B4-BE49-F238E27FC236}">
              <a16:creationId xmlns:a16="http://schemas.microsoft.com/office/drawing/2014/main" id="{D7F4ADDB-D5F5-4789-BA86-D6E17711E5CD}"/>
            </a:ext>
          </a:extLst>
        </xdr:cNvPr>
        <xdr:cNvSpPr txBox="1"/>
      </xdr:nvSpPr>
      <xdr:spPr>
        <a:xfrm>
          <a:off x="22199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141605</xdr:rowOff>
    </xdr:from>
    <xdr:to>
      <xdr:col>112</xdr:col>
      <xdr:colOff>38100</xdr:colOff>
      <xdr:row>108</xdr:row>
      <xdr:rowOff>71755</xdr:rowOff>
    </xdr:to>
    <xdr:sp macro="" textlink="">
      <xdr:nvSpPr>
        <xdr:cNvPr id="941" name="楕円 940">
          <a:extLst>
            <a:ext uri="{FF2B5EF4-FFF2-40B4-BE49-F238E27FC236}">
              <a16:creationId xmlns:a16="http://schemas.microsoft.com/office/drawing/2014/main" id="{72E90653-5BFF-424B-801B-F0A9CD20774E}"/>
            </a:ext>
          </a:extLst>
        </xdr:cNvPr>
        <xdr:cNvSpPr/>
      </xdr:nvSpPr>
      <xdr:spPr>
        <a:xfrm>
          <a:off x="212725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20955</xdr:rowOff>
    </xdr:from>
    <xdr:to>
      <xdr:col>116</xdr:col>
      <xdr:colOff>63500</xdr:colOff>
      <xdr:row>108</xdr:row>
      <xdr:rowOff>22861</xdr:rowOff>
    </xdr:to>
    <xdr:cxnSp macro="">
      <xdr:nvCxnSpPr>
        <xdr:cNvPr id="942" name="直線コネクタ 941">
          <a:extLst>
            <a:ext uri="{FF2B5EF4-FFF2-40B4-BE49-F238E27FC236}">
              <a16:creationId xmlns:a16="http://schemas.microsoft.com/office/drawing/2014/main" id="{4B9605C6-855F-4F8D-9B63-6E94AF9E1A54}"/>
            </a:ext>
          </a:extLst>
        </xdr:cNvPr>
        <xdr:cNvCxnSpPr/>
      </xdr:nvCxnSpPr>
      <xdr:spPr>
        <a:xfrm>
          <a:off x="21323300" y="185375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139700</xdr:rowOff>
    </xdr:from>
    <xdr:to>
      <xdr:col>107</xdr:col>
      <xdr:colOff>101600</xdr:colOff>
      <xdr:row>108</xdr:row>
      <xdr:rowOff>69850</xdr:rowOff>
    </xdr:to>
    <xdr:sp macro="" textlink="">
      <xdr:nvSpPr>
        <xdr:cNvPr id="943" name="楕円 942">
          <a:extLst>
            <a:ext uri="{FF2B5EF4-FFF2-40B4-BE49-F238E27FC236}">
              <a16:creationId xmlns:a16="http://schemas.microsoft.com/office/drawing/2014/main" id="{28995AB8-B261-4D0F-AEBE-BB6957C2C8AB}"/>
            </a:ext>
          </a:extLst>
        </xdr:cNvPr>
        <xdr:cNvSpPr/>
      </xdr:nvSpPr>
      <xdr:spPr>
        <a:xfrm>
          <a:off x="20383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19050</xdr:rowOff>
    </xdr:from>
    <xdr:to>
      <xdr:col>111</xdr:col>
      <xdr:colOff>177800</xdr:colOff>
      <xdr:row>108</xdr:row>
      <xdr:rowOff>20955</xdr:rowOff>
    </xdr:to>
    <xdr:cxnSp macro="">
      <xdr:nvCxnSpPr>
        <xdr:cNvPr id="944" name="直線コネクタ 943">
          <a:extLst>
            <a:ext uri="{FF2B5EF4-FFF2-40B4-BE49-F238E27FC236}">
              <a16:creationId xmlns:a16="http://schemas.microsoft.com/office/drawing/2014/main" id="{1136864D-69D5-41F5-88CA-7954B04BF651}"/>
            </a:ext>
          </a:extLst>
        </xdr:cNvPr>
        <xdr:cNvCxnSpPr/>
      </xdr:nvCxnSpPr>
      <xdr:spPr>
        <a:xfrm>
          <a:off x="20434300" y="185356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166370</xdr:rowOff>
    </xdr:from>
    <xdr:to>
      <xdr:col>102</xdr:col>
      <xdr:colOff>165100</xdr:colOff>
      <xdr:row>108</xdr:row>
      <xdr:rowOff>96520</xdr:rowOff>
    </xdr:to>
    <xdr:sp macro="" textlink="">
      <xdr:nvSpPr>
        <xdr:cNvPr id="945" name="楕円 944">
          <a:extLst>
            <a:ext uri="{FF2B5EF4-FFF2-40B4-BE49-F238E27FC236}">
              <a16:creationId xmlns:a16="http://schemas.microsoft.com/office/drawing/2014/main" id="{B8BA1236-09C8-4313-AF98-93DAB847CBF3}"/>
            </a:ext>
          </a:extLst>
        </xdr:cNvPr>
        <xdr:cNvSpPr/>
      </xdr:nvSpPr>
      <xdr:spPr>
        <a:xfrm>
          <a:off x="19494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19050</xdr:rowOff>
    </xdr:from>
    <xdr:to>
      <xdr:col>107</xdr:col>
      <xdr:colOff>50800</xdr:colOff>
      <xdr:row>108</xdr:row>
      <xdr:rowOff>45720</xdr:rowOff>
    </xdr:to>
    <xdr:cxnSp macro="">
      <xdr:nvCxnSpPr>
        <xdr:cNvPr id="946" name="直線コネクタ 945">
          <a:extLst>
            <a:ext uri="{FF2B5EF4-FFF2-40B4-BE49-F238E27FC236}">
              <a16:creationId xmlns:a16="http://schemas.microsoft.com/office/drawing/2014/main" id="{9D863828-1705-4CDC-BFA4-7B904040C9CE}"/>
            </a:ext>
          </a:extLst>
        </xdr:cNvPr>
        <xdr:cNvCxnSpPr/>
      </xdr:nvCxnSpPr>
      <xdr:spPr>
        <a:xfrm flipV="1">
          <a:off x="19545300" y="18535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166370</xdr:rowOff>
    </xdr:from>
    <xdr:to>
      <xdr:col>98</xdr:col>
      <xdr:colOff>38100</xdr:colOff>
      <xdr:row>108</xdr:row>
      <xdr:rowOff>96520</xdr:rowOff>
    </xdr:to>
    <xdr:sp macro="" textlink="">
      <xdr:nvSpPr>
        <xdr:cNvPr id="947" name="楕円 946">
          <a:extLst>
            <a:ext uri="{FF2B5EF4-FFF2-40B4-BE49-F238E27FC236}">
              <a16:creationId xmlns:a16="http://schemas.microsoft.com/office/drawing/2014/main" id="{74AFA7C7-1E47-4F18-A36B-F3B79576FA0D}"/>
            </a:ext>
          </a:extLst>
        </xdr:cNvPr>
        <xdr:cNvSpPr/>
      </xdr:nvSpPr>
      <xdr:spPr>
        <a:xfrm>
          <a:off x="18605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45720</xdr:rowOff>
    </xdr:from>
    <xdr:to>
      <xdr:col>102</xdr:col>
      <xdr:colOff>114300</xdr:colOff>
      <xdr:row>108</xdr:row>
      <xdr:rowOff>45720</xdr:rowOff>
    </xdr:to>
    <xdr:cxnSp macro="">
      <xdr:nvCxnSpPr>
        <xdr:cNvPr id="948" name="直線コネクタ 947">
          <a:extLst>
            <a:ext uri="{FF2B5EF4-FFF2-40B4-BE49-F238E27FC236}">
              <a16:creationId xmlns:a16="http://schemas.microsoft.com/office/drawing/2014/main" id="{0BF5910A-3E4A-4F9F-BE6D-FE080251B0C7}"/>
            </a:ext>
          </a:extLst>
        </xdr:cNvPr>
        <xdr:cNvCxnSpPr/>
      </xdr:nvCxnSpPr>
      <xdr:spPr>
        <a:xfrm>
          <a:off x="18656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949" name="n_1aveValue【公民館】&#10;一人当たり面積">
          <a:extLst>
            <a:ext uri="{FF2B5EF4-FFF2-40B4-BE49-F238E27FC236}">
              <a16:creationId xmlns:a16="http://schemas.microsoft.com/office/drawing/2014/main" id="{44F477D2-13F9-4137-AECC-0E5CBCFE4AA5}"/>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950" name="n_2aveValue【公民館】&#10;一人当たり面積">
          <a:extLst>
            <a:ext uri="{FF2B5EF4-FFF2-40B4-BE49-F238E27FC236}">
              <a16:creationId xmlns:a16="http://schemas.microsoft.com/office/drawing/2014/main" id="{5BD584F9-8CE4-4618-88E5-BB7A98AC0E63}"/>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951" name="n_3aveValue【公民館】&#10;一人当たり面積">
          <a:extLst>
            <a:ext uri="{FF2B5EF4-FFF2-40B4-BE49-F238E27FC236}">
              <a16:creationId xmlns:a16="http://schemas.microsoft.com/office/drawing/2014/main" id="{739ACC48-9849-4EC5-A712-69ECB7642D82}"/>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952" name="n_4aveValue【公民館】&#10;一人当たり面積">
          <a:extLst>
            <a:ext uri="{FF2B5EF4-FFF2-40B4-BE49-F238E27FC236}">
              <a16:creationId xmlns:a16="http://schemas.microsoft.com/office/drawing/2014/main" id="{BAE6E3B6-40AD-4C81-A966-A724D5056F3E}"/>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62882</xdr:rowOff>
    </xdr:from>
    <xdr:ext cx="469744" cy="259045"/>
    <xdr:sp macro="" textlink="">
      <xdr:nvSpPr>
        <xdr:cNvPr id="953" name="n_1mainValue【公民館】&#10;一人当たり面積">
          <a:extLst>
            <a:ext uri="{FF2B5EF4-FFF2-40B4-BE49-F238E27FC236}">
              <a16:creationId xmlns:a16="http://schemas.microsoft.com/office/drawing/2014/main" id="{D119B5B5-0DD7-4615-8C35-680E815E58F6}"/>
            </a:ext>
          </a:extLst>
        </xdr:cNvPr>
        <xdr:cNvSpPr txBox="1"/>
      </xdr:nvSpPr>
      <xdr:spPr>
        <a:xfrm>
          <a:off x="21075727" y="185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60977</xdr:rowOff>
    </xdr:from>
    <xdr:ext cx="469744" cy="259045"/>
    <xdr:sp macro="" textlink="">
      <xdr:nvSpPr>
        <xdr:cNvPr id="954" name="n_2mainValue【公民館】&#10;一人当たり面積">
          <a:extLst>
            <a:ext uri="{FF2B5EF4-FFF2-40B4-BE49-F238E27FC236}">
              <a16:creationId xmlns:a16="http://schemas.microsoft.com/office/drawing/2014/main" id="{C5111763-965A-4EC1-BE56-B350EA4EFB85}"/>
            </a:ext>
          </a:extLst>
        </xdr:cNvPr>
        <xdr:cNvSpPr txBox="1"/>
      </xdr:nvSpPr>
      <xdr:spPr>
        <a:xfrm>
          <a:off x="20199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87647</xdr:rowOff>
    </xdr:from>
    <xdr:ext cx="469744" cy="259045"/>
    <xdr:sp macro="" textlink="">
      <xdr:nvSpPr>
        <xdr:cNvPr id="955" name="n_3mainValue【公民館】&#10;一人当たり面積">
          <a:extLst>
            <a:ext uri="{FF2B5EF4-FFF2-40B4-BE49-F238E27FC236}">
              <a16:creationId xmlns:a16="http://schemas.microsoft.com/office/drawing/2014/main" id="{6C1DF65C-3DD7-4CF6-92A5-177043979776}"/>
            </a:ext>
          </a:extLst>
        </xdr:cNvPr>
        <xdr:cNvSpPr txBox="1"/>
      </xdr:nvSpPr>
      <xdr:spPr>
        <a:xfrm>
          <a:off x="19310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87647</xdr:rowOff>
    </xdr:from>
    <xdr:ext cx="469744" cy="259045"/>
    <xdr:sp macro="" textlink="">
      <xdr:nvSpPr>
        <xdr:cNvPr id="956" name="n_4mainValue【公民館】&#10;一人当たり面積">
          <a:extLst>
            <a:ext uri="{FF2B5EF4-FFF2-40B4-BE49-F238E27FC236}">
              <a16:creationId xmlns:a16="http://schemas.microsoft.com/office/drawing/2014/main" id="{6D2D9C21-7A3B-44CB-B1D8-C11FE9F84754}"/>
            </a:ext>
          </a:extLst>
        </xdr:cNvPr>
        <xdr:cNvSpPr txBox="1"/>
      </xdr:nvSpPr>
      <xdr:spPr>
        <a:xfrm>
          <a:off x="18421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3FF48243-1985-42D8-B116-DB3AB12ADA6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C9349F55-4053-4356-BFC7-802C6679AAC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FD14D5A2-5CF0-4B9D-A023-622236E0561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ほとんどの施設類型において、有形固定資産減価償却率は類似団体平均を下回っているものの、公営住宅及び公民館については、類似団体平均を上回っている。有形固定資産減価償却率の最も高い公営住宅については、全体的な建物の劣化が著しいことから、適宜、修繕を実施しているが、今後、個別施設計画において大規模改修が早急に必要とされているところである。また、昨年度比で増減が著しい道路及び橋りょう・トンネルについては、固定資産台帳上の取得年月日を修正したことに伴い、より精度の高い減価償却累計額が算出されたことによるもの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今後も公共施設適正配置計画や個別施設計画等に基づき、財産を適正に管理・活用していく。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9B89006-E57E-4025-8661-9655E8DA794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75D513-71D7-4C23-993A-FB741148E1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FF4DA87-26C4-470B-9D0A-9942AECEA79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E35249C-6F1E-4713-A163-AC80A04694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CB8283-6830-4586-9E54-BC4E3CE0949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6186CEA-1A36-466F-9954-5CCB8FEC36D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EEBD09-E503-4453-9495-70935400187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2B59825-485B-4724-A50C-95AFC9BFEF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958A0C3-74D0-46F2-8B01-0949E228ECA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934D412-4052-4899-8AA4-3B5B23A830B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44,924
44,646
49.94
31,242,242
29,538,309
1,488,146
11,627,158
20,873,272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3591C77-7557-4114-B546-648FFD84F5D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6A207C-8CDB-4E93-BFCA-5EAF9AB0282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1CFFFCD-69CB-41F7-BC33-70BEA19C464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74D059F-9E68-42A3-9251-D0CCAF51F70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ED8BB7F-A33E-4CA1-803B-EA08DA388A9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A96905B-32E1-4969-AC30-EA87C074DBB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B04BD32-3B73-4767-B8C8-2285BA5152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60EBE28-D73D-44F4-8709-4547829B05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35F1088-F5E0-46B9-B3B8-CFE8A050CE5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CF32FC2-B6D8-4B5E-B817-E339B5D9354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154ADE4-FF23-49EC-9801-FDC6AFE45A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A37FF3-BED2-409A-A774-3781BF1F660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1151956-C30E-4B3D-B6D1-8177FB5A667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D654716-6BC6-4688-BE49-8219E4D1517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BD9643-1B4B-46BD-87FC-07D4D151FBA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C345B77-50AE-4E4B-AB4D-B059180D6D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4DA9D5-5909-414C-A754-1966D9D2CFA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00E2322-5035-447E-A5E3-4AE4439096F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B35E2C5-CC0B-4E78-894A-51859418FF4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D4B47BB-E907-4B7D-AD58-249B27EF118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7FE1704-198C-4B18-B57B-A7091A2CDB5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9DC3386-68EA-4878-A82D-7C7FAF78C50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4033C88-41A1-42DA-8956-C5C5526016D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B6A71DC-3001-48FA-A440-2EB41FC6DFD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6368CDA-B014-472B-962D-AFF578D5A1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BA70889-3C49-484D-B646-420E6251F1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29CC340-915D-47CE-9BED-6C1FEB6D2B3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711809E-ECF8-4DD8-BEA8-68015919385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70466E5-B03B-459E-806E-ADE0688A2A0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FCAEFF8-95C6-4A25-A2A6-6B512F18162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F1224DD-40E7-46FA-8E53-EEC315E6D8B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1C0B6DB-4B2C-4CF9-BDCD-111CD9EA7C2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27A7F15-2403-4466-8340-809ABC15462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4B96678-CC0F-4B88-83B7-D25F52A2E24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40A8CAE-1724-4623-9398-7CAAD971C63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E852756-2C66-4740-B1EE-C8064D608A3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56BFD00-43EA-48E0-95FC-725DA7BA455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993726A-19A5-45B4-A050-9ECF05EEC5B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E1C56EB-7191-4EE1-B044-E3EC6D3852F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D70D73F-D95E-46FC-8D4E-070A9D6C529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C51B432-E367-4871-A6D3-B5FEBE9C2CE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0372680-01C0-487A-9AC1-CA1FAFE2ABA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9DC1A44-D043-4162-9AE6-6056A5AB6B6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9F30DF0-CF1E-4789-BB8A-AD251B4879A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5E43907-7C21-4456-9DCF-A1969BE933D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28FD4B9-6A1C-4A7F-8AC7-8EE3DDDADD2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334B4BD8-42D6-486C-8C82-FC7F2A9C09E1}"/>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48910BD9-5166-4B2F-8D12-22B99A13BFE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57B6819E-F498-4EFB-BB8A-091D552C44CC}"/>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63C45641-DEA1-47D4-84DC-EDD28863D26C}"/>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4435A0D-3B5E-4F67-A4C2-D5710F5DE0C7}"/>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a:extLst>
            <a:ext uri="{FF2B5EF4-FFF2-40B4-BE49-F238E27FC236}">
              <a16:creationId xmlns:a16="http://schemas.microsoft.com/office/drawing/2014/main" id="{8A97893E-891D-49F6-BC86-154054E024B5}"/>
            </a:ext>
          </a:extLst>
        </xdr:cNvPr>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6F21286-62AA-44A1-8B8D-6E2BFED1FAB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2129055C-2F31-4DAB-A3A9-C9A3358D172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CF2124AB-75B1-4750-805E-6709860559B8}"/>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CDF166C-A8C0-41EE-B7A5-43F831CDBD18}"/>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A8ED7BA4-80AE-4DCE-8879-652808630B7B}"/>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85D6F3C-BE79-49AD-B6A9-39677A78661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A0FB841-A448-432A-B973-0E8AC8397CB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D99FED3-12F0-4B64-A1C2-A22CDA73B17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69B9C74-3F4A-4758-81E9-F18DE8ECF1C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CD665CB-3825-4A89-B0F6-9C6DA8CA9E6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9072</xdr:rowOff>
    </xdr:from>
    <xdr:to>
      <xdr:col>24</xdr:col>
      <xdr:colOff>114300</xdr:colOff>
      <xdr:row>34</xdr:row>
      <xdr:rowOff>110672</xdr:rowOff>
    </xdr:to>
    <xdr:sp macro="" textlink="">
      <xdr:nvSpPr>
        <xdr:cNvPr id="74" name="楕円 73">
          <a:extLst>
            <a:ext uri="{FF2B5EF4-FFF2-40B4-BE49-F238E27FC236}">
              <a16:creationId xmlns:a16="http://schemas.microsoft.com/office/drawing/2014/main" id="{81B57EC7-13C9-4C99-8B4F-158103D3AD10}"/>
            </a:ext>
          </a:extLst>
        </xdr:cNvPr>
        <xdr:cNvSpPr/>
      </xdr:nvSpPr>
      <xdr:spPr>
        <a:xfrm>
          <a:off x="45847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31949</xdr:rowOff>
    </xdr:from>
    <xdr:ext cx="405111" cy="259045"/>
    <xdr:sp macro="" textlink="">
      <xdr:nvSpPr>
        <xdr:cNvPr id="75" name="【図書館】&#10;有形固定資産減価償却率該当値テキスト">
          <a:extLst>
            <a:ext uri="{FF2B5EF4-FFF2-40B4-BE49-F238E27FC236}">
              <a16:creationId xmlns:a16="http://schemas.microsoft.com/office/drawing/2014/main" id="{7B784E9F-DF0E-41A1-92C2-E10182C3AD30}"/>
            </a:ext>
          </a:extLst>
        </xdr:cNvPr>
        <xdr:cNvSpPr txBox="1"/>
      </xdr:nvSpPr>
      <xdr:spPr>
        <a:xfrm>
          <a:off x="4673600" y="568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147864</xdr:rowOff>
    </xdr:from>
    <xdr:to>
      <xdr:col>20</xdr:col>
      <xdr:colOff>38100</xdr:colOff>
      <xdr:row>34</xdr:row>
      <xdr:rowOff>78014</xdr:rowOff>
    </xdr:to>
    <xdr:sp macro="" textlink="">
      <xdr:nvSpPr>
        <xdr:cNvPr id="76" name="楕円 75">
          <a:extLst>
            <a:ext uri="{FF2B5EF4-FFF2-40B4-BE49-F238E27FC236}">
              <a16:creationId xmlns:a16="http://schemas.microsoft.com/office/drawing/2014/main" id="{BBD1E88D-3ED2-4FB1-B9AA-9C1EA922E1E1}"/>
            </a:ext>
          </a:extLst>
        </xdr:cNvPr>
        <xdr:cNvSpPr/>
      </xdr:nvSpPr>
      <xdr:spPr>
        <a:xfrm>
          <a:off x="3746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27214</xdr:rowOff>
    </xdr:from>
    <xdr:to>
      <xdr:col>24</xdr:col>
      <xdr:colOff>63500</xdr:colOff>
      <xdr:row>34</xdr:row>
      <xdr:rowOff>59872</xdr:rowOff>
    </xdr:to>
    <xdr:cxnSp macro="">
      <xdr:nvCxnSpPr>
        <xdr:cNvPr id="77" name="直線コネクタ 76">
          <a:extLst>
            <a:ext uri="{FF2B5EF4-FFF2-40B4-BE49-F238E27FC236}">
              <a16:creationId xmlns:a16="http://schemas.microsoft.com/office/drawing/2014/main" id="{E8D17599-71EB-4A75-AA29-0AA8DC373519}"/>
            </a:ext>
          </a:extLst>
        </xdr:cNvPr>
        <xdr:cNvCxnSpPr/>
      </xdr:nvCxnSpPr>
      <xdr:spPr>
        <a:xfrm>
          <a:off x="3797300" y="58565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115207</xdr:rowOff>
    </xdr:from>
    <xdr:to>
      <xdr:col>15</xdr:col>
      <xdr:colOff>101600</xdr:colOff>
      <xdr:row>34</xdr:row>
      <xdr:rowOff>45357</xdr:rowOff>
    </xdr:to>
    <xdr:sp macro="" textlink="">
      <xdr:nvSpPr>
        <xdr:cNvPr id="78" name="楕円 77">
          <a:extLst>
            <a:ext uri="{FF2B5EF4-FFF2-40B4-BE49-F238E27FC236}">
              <a16:creationId xmlns:a16="http://schemas.microsoft.com/office/drawing/2014/main" id="{D9055F08-BCC8-44E2-891F-5E91EB2483C4}"/>
            </a:ext>
          </a:extLst>
        </xdr:cNvPr>
        <xdr:cNvSpPr/>
      </xdr:nvSpPr>
      <xdr:spPr>
        <a:xfrm>
          <a:off x="2857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166007</xdr:rowOff>
    </xdr:from>
    <xdr:to>
      <xdr:col>19</xdr:col>
      <xdr:colOff>177800</xdr:colOff>
      <xdr:row>34</xdr:row>
      <xdr:rowOff>27214</xdr:rowOff>
    </xdr:to>
    <xdr:cxnSp macro="">
      <xdr:nvCxnSpPr>
        <xdr:cNvPr id="79" name="直線コネクタ 78">
          <a:extLst>
            <a:ext uri="{FF2B5EF4-FFF2-40B4-BE49-F238E27FC236}">
              <a16:creationId xmlns:a16="http://schemas.microsoft.com/office/drawing/2014/main" id="{112519DF-A62E-43C9-9171-F4F8B52E5F7D}"/>
            </a:ext>
          </a:extLst>
        </xdr:cNvPr>
        <xdr:cNvCxnSpPr/>
      </xdr:nvCxnSpPr>
      <xdr:spPr>
        <a:xfrm>
          <a:off x="2908300" y="582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82550</xdr:rowOff>
    </xdr:from>
    <xdr:to>
      <xdr:col>10</xdr:col>
      <xdr:colOff>165100</xdr:colOff>
      <xdr:row>34</xdr:row>
      <xdr:rowOff>12700</xdr:rowOff>
    </xdr:to>
    <xdr:sp macro="" textlink="">
      <xdr:nvSpPr>
        <xdr:cNvPr id="80" name="楕円 79">
          <a:extLst>
            <a:ext uri="{FF2B5EF4-FFF2-40B4-BE49-F238E27FC236}">
              <a16:creationId xmlns:a16="http://schemas.microsoft.com/office/drawing/2014/main" id="{6A45057C-40F3-4C25-8306-018E4142E417}"/>
            </a:ext>
          </a:extLst>
        </xdr:cNvPr>
        <xdr:cNvSpPr/>
      </xdr:nvSpPr>
      <xdr:spPr>
        <a:xfrm>
          <a:off x="196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133350</xdr:rowOff>
    </xdr:from>
    <xdr:to>
      <xdr:col>15</xdr:col>
      <xdr:colOff>50800</xdr:colOff>
      <xdr:row>33</xdr:row>
      <xdr:rowOff>166007</xdr:rowOff>
    </xdr:to>
    <xdr:cxnSp macro="">
      <xdr:nvCxnSpPr>
        <xdr:cNvPr id="81" name="直線コネクタ 80">
          <a:extLst>
            <a:ext uri="{FF2B5EF4-FFF2-40B4-BE49-F238E27FC236}">
              <a16:creationId xmlns:a16="http://schemas.microsoft.com/office/drawing/2014/main" id="{BD5F2CB0-1B85-4F63-A1D9-77A929CAA94E}"/>
            </a:ext>
          </a:extLst>
        </xdr:cNvPr>
        <xdr:cNvCxnSpPr/>
      </xdr:nvCxnSpPr>
      <xdr:spPr>
        <a:xfrm>
          <a:off x="2019300" y="579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49893</xdr:rowOff>
    </xdr:from>
    <xdr:to>
      <xdr:col>6</xdr:col>
      <xdr:colOff>38100</xdr:colOff>
      <xdr:row>33</xdr:row>
      <xdr:rowOff>151493</xdr:rowOff>
    </xdr:to>
    <xdr:sp macro="" textlink="">
      <xdr:nvSpPr>
        <xdr:cNvPr id="82" name="楕円 81">
          <a:extLst>
            <a:ext uri="{FF2B5EF4-FFF2-40B4-BE49-F238E27FC236}">
              <a16:creationId xmlns:a16="http://schemas.microsoft.com/office/drawing/2014/main" id="{697688AD-9028-423C-A9AC-8D82E4B4428C}"/>
            </a:ext>
          </a:extLst>
        </xdr:cNvPr>
        <xdr:cNvSpPr/>
      </xdr:nvSpPr>
      <xdr:spPr>
        <a:xfrm>
          <a:off x="1079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100693</xdr:rowOff>
    </xdr:from>
    <xdr:to>
      <xdr:col>10</xdr:col>
      <xdr:colOff>114300</xdr:colOff>
      <xdr:row>33</xdr:row>
      <xdr:rowOff>133350</xdr:rowOff>
    </xdr:to>
    <xdr:cxnSp macro="">
      <xdr:nvCxnSpPr>
        <xdr:cNvPr id="83" name="直線コネクタ 82">
          <a:extLst>
            <a:ext uri="{FF2B5EF4-FFF2-40B4-BE49-F238E27FC236}">
              <a16:creationId xmlns:a16="http://schemas.microsoft.com/office/drawing/2014/main" id="{01E011DD-2D04-4FEA-A340-89C8E75D3E00}"/>
            </a:ext>
          </a:extLst>
        </xdr:cNvPr>
        <xdr:cNvCxnSpPr/>
      </xdr:nvCxnSpPr>
      <xdr:spPr>
        <a:xfrm>
          <a:off x="1130300" y="575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a:extLst>
            <a:ext uri="{FF2B5EF4-FFF2-40B4-BE49-F238E27FC236}">
              <a16:creationId xmlns:a16="http://schemas.microsoft.com/office/drawing/2014/main" id="{F9306BF5-FCC1-4BD9-AAEA-034BAE057535}"/>
            </a:ext>
          </a:extLst>
        </xdr:cNvPr>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a:extLst>
            <a:ext uri="{FF2B5EF4-FFF2-40B4-BE49-F238E27FC236}">
              <a16:creationId xmlns:a16="http://schemas.microsoft.com/office/drawing/2014/main" id="{52E01EB6-F3F1-4D58-AB8B-A179E4D3D51F}"/>
            </a:ext>
          </a:extLst>
        </xdr:cNvPr>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82214D43-CF71-4AFB-9371-48F9EA769E9C}"/>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a:extLst>
            <a:ext uri="{FF2B5EF4-FFF2-40B4-BE49-F238E27FC236}">
              <a16:creationId xmlns:a16="http://schemas.microsoft.com/office/drawing/2014/main" id="{F95BB194-B8E6-441E-A475-180FF55F306B}"/>
            </a:ext>
          </a:extLst>
        </xdr:cNvPr>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94541</xdr:rowOff>
    </xdr:from>
    <xdr:ext cx="405111" cy="259045"/>
    <xdr:sp macro="" textlink="">
      <xdr:nvSpPr>
        <xdr:cNvPr id="88" name="n_1mainValue【図書館】&#10;有形固定資産減価償却率">
          <a:extLst>
            <a:ext uri="{FF2B5EF4-FFF2-40B4-BE49-F238E27FC236}">
              <a16:creationId xmlns:a16="http://schemas.microsoft.com/office/drawing/2014/main" id="{C279EE5E-2E06-4B71-9D32-687A8DAB727C}"/>
            </a:ext>
          </a:extLst>
        </xdr:cNvPr>
        <xdr:cNvSpPr txBox="1"/>
      </xdr:nvSpPr>
      <xdr:spPr>
        <a:xfrm>
          <a:off x="35820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61884</xdr:rowOff>
    </xdr:from>
    <xdr:ext cx="405111" cy="259045"/>
    <xdr:sp macro="" textlink="">
      <xdr:nvSpPr>
        <xdr:cNvPr id="89" name="n_2mainValue【図書館】&#10;有形固定資産減価償却率">
          <a:extLst>
            <a:ext uri="{FF2B5EF4-FFF2-40B4-BE49-F238E27FC236}">
              <a16:creationId xmlns:a16="http://schemas.microsoft.com/office/drawing/2014/main" id="{F2133ED7-AC1A-450C-A92C-6B956A5E213D}"/>
            </a:ext>
          </a:extLst>
        </xdr:cNvPr>
        <xdr:cNvSpPr txBox="1"/>
      </xdr:nvSpPr>
      <xdr:spPr>
        <a:xfrm>
          <a:off x="27057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29227</xdr:rowOff>
    </xdr:from>
    <xdr:ext cx="340478" cy="259045"/>
    <xdr:sp macro="" textlink="">
      <xdr:nvSpPr>
        <xdr:cNvPr id="90" name="n_3mainValue【図書館】&#10;有形固定資産減価償却率">
          <a:extLst>
            <a:ext uri="{FF2B5EF4-FFF2-40B4-BE49-F238E27FC236}">
              <a16:creationId xmlns:a16="http://schemas.microsoft.com/office/drawing/2014/main" id="{1899FE3D-BAAA-4780-9FD8-AEB4FC002CE9}"/>
            </a:ext>
          </a:extLst>
        </xdr:cNvPr>
        <xdr:cNvSpPr txBox="1"/>
      </xdr:nvSpPr>
      <xdr:spPr>
        <a:xfrm>
          <a:off x="1849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168020</xdr:rowOff>
    </xdr:from>
    <xdr:ext cx="340478" cy="259045"/>
    <xdr:sp macro="" textlink="">
      <xdr:nvSpPr>
        <xdr:cNvPr id="91" name="n_4mainValue【図書館】&#10;有形固定資産減価償却率">
          <a:extLst>
            <a:ext uri="{FF2B5EF4-FFF2-40B4-BE49-F238E27FC236}">
              <a16:creationId xmlns:a16="http://schemas.microsoft.com/office/drawing/2014/main" id="{CC5F4CED-A2EE-4000-BA56-6901B39E42C0}"/>
            </a:ext>
          </a:extLst>
        </xdr:cNvPr>
        <xdr:cNvSpPr txBox="1"/>
      </xdr:nvSpPr>
      <xdr:spPr>
        <a:xfrm>
          <a:off x="960061" y="548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2FF137B-E764-4659-A02B-D6C9EE86495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FDBBC50-1AEC-462C-AA22-0E5CDFD49BB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F771B65-E84A-4AA1-A58F-705E93C27AE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5A7300D-2790-4B8F-A1BF-4058B80BA99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5F12FF6-2FE5-4516-96E9-0606DF370D5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D80C276-15B6-479D-AD47-8F976B991AA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8E555BB-14D0-4C9D-ABE7-13CC12531A5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B7E1E7C-7887-4534-81F7-FCA66591B89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CF2D0E1-CD94-4F01-9C23-84C466011BA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4785A6E-8847-4DB3-AEE7-36B0D7DC829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D4D3131-6D7A-481F-8D23-337A9826E45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D78CC62-FBA5-437B-8C9F-050419D2337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FB9906A-1E4A-493E-9F4F-7A376817575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5C62128E-004F-4196-AE39-6AE685B7E0E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C3DD9C3-8CA0-48C8-A72D-8FBA182AD75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279C3398-2FCB-47E8-AAEA-5144E9D67A1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5402860-4457-4782-A150-1C437754877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15F97FC-EC7C-4924-B927-8827B8A98F3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E25D6D9-28D0-4D2A-B61A-F43876F9707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17BC58B-C05A-4B45-BA7F-028D8408E56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AE8026D-FE7F-4543-B028-9DD1A3D60A0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FBC7DD8-D502-47E8-B4B0-A5591D5AFD8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26FC3AD2-BB48-4F42-881D-C3851B56440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97BCF9AD-0AC8-4CB5-A019-7683A0792FF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C587274F-C3C0-4E61-B665-6A6F3270418E}"/>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AC0CE89B-D456-47D1-B02E-169CA99EF4F1}"/>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705F7D8F-9E94-4ACE-AD26-FCD19108B20B}"/>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A788EAC0-7484-475A-B536-846C75697E14}"/>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CB1F9DD0-B13B-4F4E-9E84-A09373635C86}"/>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42AF2AF2-14C8-427E-A07C-85C0B8C69995}"/>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9A6CD387-0301-4983-8034-B5E87871F30B}"/>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BD7C2B35-23A1-44C9-B334-FBBA815531CD}"/>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8C6EA6C1-F0C2-49A1-8459-B53430B7A52C}"/>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D193F22C-C7B9-4C5A-811C-A6F8F85E31A8}"/>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EFBD725-2A56-40DA-8F38-56282077E55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F8BE4B5-915E-4883-B23F-B7C0973D86E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488009E-D0BB-4309-80A4-BD9C6BFAA94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EC283A3-361D-43BF-9444-01779E60DA6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BB91FCB-C0E2-4137-B716-C32CA2A65EA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124460</xdr:rowOff>
    </xdr:from>
    <xdr:to>
      <xdr:col>55</xdr:col>
      <xdr:colOff>50800</xdr:colOff>
      <xdr:row>42</xdr:row>
      <xdr:rowOff>54610</xdr:rowOff>
    </xdr:to>
    <xdr:sp macro="" textlink="">
      <xdr:nvSpPr>
        <xdr:cNvPr id="131" name="楕円 130">
          <a:extLst>
            <a:ext uri="{FF2B5EF4-FFF2-40B4-BE49-F238E27FC236}">
              <a16:creationId xmlns:a16="http://schemas.microsoft.com/office/drawing/2014/main" id="{6DCCC2A7-FA32-4F85-9901-0DC4D4E3EC92}"/>
            </a:ext>
          </a:extLst>
        </xdr:cNvPr>
        <xdr:cNvSpPr/>
      </xdr:nvSpPr>
      <xdr:spPr>
        <a:xfrm>
          <a:off x="104267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39387</xdr:rowOff>
    </xdr:from>
    <xdr:ext cx="469744" cy="259045"/>
    <xdr:sp macro="" textlink="">
      <xdr:nvSpPr>
        <xdr:cNvPr id="132" name="【図書館】&#10;一人当たり面積該当値テキスト">
          <a:extLst>
            <a:ext uri="{FF2B5EF4-FFF2-40B4-BE49-F238E27FC236}">
              <a16:creationId xmlns:a16="http://schemas.microsoft.com/office/drawing/2014/main" id="{32AE9DD5-DD25-4770-AC9C-F2B5A544D99F}"/>
            </a:ext>
          </a:extLst>
        </xdr:cNvPr>
        <xdr:cNvSpPr txBox="1"/>
      </xdr:nvSpPr>
      <xdr:spPr>
        <a:xfrm>
          <a:off x="10515600" y="706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120650</xdr:rowOff>
    </xdr:from>
    <xdr:to>
      <xdr:col>50</xdr:col>
      <xdr:colOff>165100</xdr:colOff>
      <xdr:row>42</xdr:row>
      <xdr:rowOff>50800</xdr:rowOff>
    </xdr:to>
    <xdr:sp macro="" textlink="">
      <xdr:nvSpPr>
        <xdr:cNvPr id="133" name="楕円 132">
          <a:extLst>
            <a:ext uri="{FF2B5EF4-FFF2-40B4-BE49-F238E27FC236}">
              <a16:creationId xmlns:a16="http://schemas.microsoft.com/office/drawing/2014/main" id="{ABF88C3A-9374-4E7B-BA6F-B00242BB54D7}"/>
            </a:ext>
          </a:extLst>
        </xdr:cNvPr>
        <xdr:cNvSpPr/>
      </xdr:nvSpPr>
      <xdr:spPr>
        <a:xfrm>
          <a:off x="9588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0</xdr:rowOff>
    </xdr:from>
    <xdr:to>
      <xdr:col>55</xdr:col>
      <xdr:colOff>0</xdr:colOff>
      <xdr:row>42</xdr:row>
      <xdr:rowOff>3810</xdr:rowOff>
    </xdr:to>
    <xdr:cxnSp macro="">
      <xdr:nvCxnSpPr>
        <xdr:cNvPr id="134" name="直線コネクタ 133">
          <a:extLst>
            <a:ext uri="{FF2B5EF4-FFF2-40B4-BE49-F238E27FC236}">
              <a16:creationId xmlns:a16="http://schemas.microsoft.com/office/drawing/2014/main" id="{8D71C327-4CEC-4127-B868-A1340C8C3F80}"/>
            </a:ext>
          </a:extLst>
        </xdr:cNvPr>
        <xdr:cNvCxnSpPr/>
      </xdr:nvCxnSpPr>
      <xdr:spPr>
        <a:xfrm>
          <a:off x="9639300" y="72009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120650</xdr:rowOff>
    </xdr:from>
    <xdr:to>
      <xdr:col>46</xdr:col>
      <xdr:colOff>38100</xdr:colOff>
      <xdr:row>42</xdr:row>
      <xdr:rowOff>50800</xdr:rowOff>
    </xdr:to>
    <xdr:sp macro="" textlink="">
      <xdr:nvSpPr>
        <xdr:cNvPr id="135" name="楕円 134">
          <a:extLst>
            <a:ext uri="{FF2B5EF4-FFF2-40B4-BE49-F238E27FC236}">
              <a16:creationId xmlns:a16="http://schemas.microsoft.com/office/drawing/2014/main" id="{46D37C8E-F716-431C-8B37-7FB8541A9902}"/>
            </a:ext>
          </a:extLst>
        </xdr:cNvPr>
        <xdr:cNvSpPr/>
      </xdr:nvSpPr>
      <xdr:spPr>
        <a:xfrm>
          <a:off x="8699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0</xdr:rowOff>
    </xdr:from>
    <xdr:to>
      <xdr:col>50</xdr:col>
      <xdr:colOff>114300</xdr:colOff>
      <xdr:row>42</xdr:row>
      <xdr:rowOff>0</xdr:rowOff>
    </xdr:to>
    <xdr:cxnSp macro="">
      <xdr:nvCxnSpPr>
        <xdr:cNvPr id="136" name="直線コネクタ 135">
          <a:extLst>
            <a:ext uri="{FF2B5EF4-FFF2-40B4-BE49-F238E27FC236}">
              <a16:creationId xmlns:a16="http://schemas.microsoft.com/office/drawing/2014/main" id="{67464109-A314-46A8-A0C2-24D0FA166555}"/>
            </a:ext>
          </a:extLst>
        </xdr:cNvPr>
        <xdr:cNvCxnSpPr/>
      </xdr:nvCxnSpPr>
      <xdr:spPr>
        <a:xfrm>
          <a:off x="8750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120650</xdr:rowOff>
    </xdr:from>
    <xdr:to>
      <xdr:col>41</xdr:col>
      <xdr:colOff>101600</xdr:colOff>
      <xdr:row>42</xdr:row>
      <xdr:rowOff>50800</xdr:rowOff>
    </xdr:to>
    <xdr:sp macro="" textlink="">
      <xdr:nvSpPr>
        <xdr:cNvPr id="137" name="楕円 136">
          <a:extLst>
            <a:ext uri="{FF2B5EF4-FFF2-40B4-BE49-F238E27FC236}">
              <a16:creationId xmlns:a16="http://schemas.microsoft.com/office/drawing/2014/main" id="{579CA2FD-C283-407F-A845-8B0586BF5B98}"/>
            </a:ext>
          </a:extLst>
        </xdr:cNvPr>
        <xdr:cNvSpPr/>
      </xdr:nvSpPr>
      <xdr:spPr>
        <a:xfrm>
          <a:off x="781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0</xdr:rowOff>
    </xdr:from>
    <xdr:to>
      <xdr:col>45</xdr:col>
      <xdr:colOff>177800</xdr:colOff>
      <xdr:row>42</xdr:row>
      <xdr:rowOff>0</xdr:rowOff>
    </xdr:to>
    <xdr:cxnSp macro="">
      <xdr:nvCxnSpPr>
        <xdr:cNvPr id="138" name="直線コネクタ 137">
          <a:extLst>
            <a:ext uri="{FF2B5EF4-FFF2-40B4-BE49-F238E27FC236}">
              <a16:creationId xmlns:a16="http://schemas.microsoft.com/office/drawing/2014/main" id="{6B6CDEFF-B725-4A54-9B15-CFCAF9F89EE2}"/>
            </a:ext>
          </a:extLst>
        </xdr:cNvPr>
        <xdr:cNvCxnSpPr/>
      </xdr:nvCxnSpPr>
      <xdr:spPr>
        <a:xfrm>
          <a:off x="7861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120650</xdr:rowOff>
    </xdr:from>
    <xdr:to>
      <xdr:col>36</xdr:col>
      <xdr:colOff>165100</xdr:colOff>
      <xdr:row>42</xdr:row>
      <xdr:rowOff>50800</xdr:rowOff>
    </xdr:to>
    <xdr:sp macro="" textlink="">
      <xdr:nvSpPr>
        <xdr:cNvPr id="139" name="楕円 138">
          <a:extLst>
            <a:ext uri="{FF2B5EF4-FFF2-40B4-BE49-F238E27FC236}">
              <a16:creationId xmlns:a16="http://schemas.microsoft.com/office/drawing/2014/main" id="{23266AFB-E0A1-4EB7-BE2D-C8F1C634BED2}"/>
            </a:ext>
          </a:extLst>
        </xdr:cNvPr>
        <xdr:cNvSpPr/>
      </xdr:nvSpPr>
      <xdr:spPr>
        <a:xfrm>
          <a:off x="6921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0</xdr:rowOff>
    </xdr:from>
    <xdr:to>
      <xdr:col>41</xdr:col>
      <xdr:colOff>50800</xdr:colOff>
      <xdr:row>42</xdr:row>
      <xdr:rowOff>0</xdr:rowOff>
    </xdr:to>
    <xdr:cxnSp macro="">
      <xdr:nvCxnSpPr>
        <xdr:cNvPr id="140" name="直線コネクタ 139">
          <a:extLst>
            <a:ext uri="{FF2B5EF4-FFF2-40B4-BE49-F238E27FC236}">
              <a16:creationId xmlns:a16="http://schemas.microsoft.com/office/drawing/2014/main" id="{28E72079-D046-4E2C-8886-8D7D83724F1D}"/>
            </a:ext>
          </a:extLst>
        </xdr:cNvPr>
        <xdr:cNvCxnSpPr/>
      </xdr:nvCxnSpPr>
      <xdr:spPr>
        <a:xfrm>
          <a:off x="6972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a:extLst>
            <a:ext uri="{FF2B5EF4-FFF2-40B4-BE49-F238E27FC236}">
              <a16:creationId xmlns:a16="http://schemas.microsoft.com/office/drawing/2014/main" id="{73DFE117-59BD-42BE-AA49-B2486640A8FC}"/>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a:extLst>
            <a:ext uri="{FF2B5EF4-FFF2-40B4-BE49-F238E27FC236}">
              <a16:creationId xmlns:a16="http://schemas.microsoft.com/office/drawing/2014/main" id="{B2A7F903-A0D7-43C8-BB53-D0737580107C}"/>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a:extLst>
            <a:ext uri="{FF2B5EF4-FFF2-40B4-BE49-F238E27FC236}">
              <a16:creationId xmlns:a16="http://schemas.microsoft.com/office/drawing/2014/main" id="{9717AD8B-C022-4CD4-BD74-16E816BF6E1E}"/>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a:extLst>
            <a:ext uri="{FF2B5EF4-FFF2-40B4-BE49-F238E27FC236}">
              <a16:creationId xmlns:a16="http://schemas.microsoft.com/office/drawing/2014/main" id="{CB0BAA36-ACE9-44A9-B2D9-973367B5A4B8}"/>
            </a:ext>
          </a:extLst>
        </xdr:cNvPr>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41927</xdr:rowOff>
    </xdr:from>
    <xdr:ext cx="469744" cy="259045"/>
    <xdr:sp macro="" textlink="">
      <xdr:nvSpPr>
        <xdr:cNvPr id="145" name="n_1mainValue【図書館】&#10;一人当たり面積">
          <a:extLst>
            <a:ext uri="{FF2B5EF4-FFF2-40B4-BE49-F238E27FC236}">
              <a16:creationId xmlns:a16="http://schemas.microsoft.com/office/drawing/2014/main" id="{487A927A-12EA-4884-94C2-9B80C421F97F}"/>
            </a:ext>
          </a:extLst>
        </xdr:cNvPr>
        <xdr:cNvSpPr txBox="1"/>
      </xdr:nvSpPr>
      <xdr:spPr>
        <a:xfrm>
          <a:off x="93917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41927</xdr:rowOff>
    </xdr:from>
    <xdr:ext cx="469744" cy="259045"/>
    <xdr:sp macro="" textlink="">
      <xdr:nvSpPr>
        <xdr:cNvPr id="146" name="n_2mainValue【図書館】&#10;一人当たり面積">
          <a:extLst>
            <a:ext uri="{FF2B5EF4-FFF2-40B4-BE49-F238E27FC236}">
              <a16:creationId xmlns:a16="http://schemas.microsoft.com/office/drawing/2014/main" id="{3303F132-B96E-4ED4-9C62-1A7DFDEBF36C}"/>
            </a:ext>
          </a:extLst>
        </xdr:cNvPr>
        <xdr:cNvSpPr txBox="1"/>
      </xdr:nvSpPr>
      <xdr:spPr>
        <a:xfrm>
          <a:off x="8515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41927</xdr:rowOff>
    </xdr:from>
    <xdr:ext cx="469744" cy="259045"/>
    <xdr:sp macro="" textlink="">
      <xdr:nvSpPr>
        <xdr:cNvPr id="147" name="n_3mainValue【図書館】&#10;一人当たり面積">
          <a:extLst>
            <a:ext uri="{FF2B5EF4-FFF2-40B4-BE49-F238E27FC236}">
              <a16:creationId xmlns:a16="http://schemas.microsoft.com/office/drawing/2014/main" id="{005EBD48-B212-4CD5-8B0D-33A9BF671F49}"/>
            </a:ext>
          </a:extLst>
        </xdr:cNvPr>
        <xdr:cNvSpPr txBox="1"/>
      </xdr:nvSpPr>
      <xdr:spPr>
        <a:xfrm>
          <a:off x="7626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41927</xdr:rowOff>
    </xdr:from>
    <xdr:ext cx="469744" cy="259045"/>
    <xdr:sp macro="" textlink="">
      <xdr:nvSpPr>
        <xdr:cNvPr id="148" name="n_4mainValue【図書館】&#10;一人当たり面積">
          <a:extLst>
            <a:ext uri="{FF2B5EF4-FFF2-40B4-BE49-F238E27FC236}">
              <a16:creationId xmlns:a16="http://schemas.microsoft.com/office/drawing/2014/main" id="{6C3CFF56-2350-4F01-9B4C-EC99C88B4D99}"/>
            </a:ext>
          </a:extLst>
        </xdr:cNvPr>
        <xdr:cNvSpPr txBox="1"/>
      </xdr:nvSpPr>
      <xdr:spPr>
        <a:xfrm>
          <a:off x="6737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BD2A9FD-D4D7-47FD-BD9C-EBDFCBE4AFE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4C4781D-7EBA-4C5D-9D01-D08AAB41DE6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E96B5FC-8183-43D1-B2E1-834DB262927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8032F24-BFC9-4E5E-B6FC-3F67F60845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D4DBC1A-9738-4F42-86A3-C4EEFDF5255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1C447BC-4B0E-4BA1-8366-74E52BF21CC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846EF16-50A9-4DEE-9702-7A2539138F8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CF8115A-2427-498B-914E-C0FFD55C92B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3FAC01F-84B3-446D-870A-EAE549B0770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1373A4E-B46A-4029-9ED0-C9FF4749C1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C827C1C-EE64-45BC-8C22-5DA8524DC49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78A8E512-190B-453A-81C0-D8CD9A009B8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6CD3A9D1-9FB8-4CD5-8091-B0911A847E8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2C38D533-751F-4C38-9501-26D386561F4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36EC6804-8DB4-4867-A4B5-8AADC5DF9E8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8339756C-46E3-4D0F-9497-813EFB71730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4D035E1D-1428-4C3F-ADE7-77C3BACD99B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DC10F46F-D4AD-4F56-AD6A-71B18A9E66A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CA94A8A4-19A5-4AEB-BEAF-832122619F7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7BD204B3-1C3D-4405-B4A1-DCC4CA5A41F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E9CD6B5A-9960-4C8F-ACB6-5A1D3B5B982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FD4FDA29-5CC8-4FC2-B5DC-3C43B1B655B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A253B3E8-D0F3-407A-B7A8-68BA2717022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E65E9E47-C721-4C31-81AB-FABFCE61935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BC0BA001-8BC6-4F5D-A02D-9CB7A7723981}"/>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A1B6CBBF-89F6-4E52-AC3E-932137672A5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4B4ECA1D-9DCB-4341-A508-7D265583266A}"/>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8BC8B742-880F-4D2E-BA0F-254310CB65D5}"/>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B3F9CBAA-B25D-4D99-9860-E3EA66806514}"/>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997E74CB-11D1-45D5-BB7A-5B6AF22A4BAA}"/>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54B01AB9-5388-4A98-9076-F6496A7F4A77}"/>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D95DF5F-00D3-447E-8B57-8CCB1848DB56}"/>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5A67E17E-753C-4723-BCFB-88ABEC18DEAA}"/>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D93EF655-2F40-478E-AD52-BF30903540F2}"/>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19E2D167-31C7-43A6-93C7-896CE6CFE03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A6319F3-5C1E-4B0B-A416-BFFBB876AB3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245219C-80B6-4E2A-B759-37E0A78E04F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3CF9BAD-44F5-41AC-A71C-F5FC9919E09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348D005-D214-485A-ACB1-7AACB01B50D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28C3ACE-040B-4C81-BF04-BC1141E4ADC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89" name="楕円 188">
          <a:extLst>
            <a:ext uri="{FF2B5EF4-FFF2-40B4-BE49-F238E27FC236}">
              <a16:creationId xmlns:a16="http://schemas.microsoft.com/office/drawing/2014/main" id="{E5977235-1491-4F65-8FE1-5D1CD2B6A759}"/>
            </a:ext>
          </a:extLst>
        </xdr:cNvPr>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167657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8F934511-EB16-4CF1-8674-1C030FA57BCB}"/>
            </a:ext>
          </a:extLst>
        </xdr:cNvPr>
        <xdr:cNvSpPr txBox="1"/>
      </xdr:nvSpPr>
      <xdr:spPr>
        <a:xfrm>
          <a:off x="4673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91" name="楕円 190">
          <a:extLst>
            <a:ext uri="{FF2B5EF4-FFF2-40B4-BE49-F238E27FC236}">
              <a16:creationId xmlns:a16="http://schemas.microsoft.com/office/drawing/2014/main" id="{41810F2F-C383-4668-97EE-814DF474C5DC}"/>
            </a:ext>
          </a:extLst>
        </xdr:cNvPr>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68580</xdr:rowOff>
    </xdr:to>
    <xdr:cxnSp macro="">
      <xdr:nvCxnSpPr>
        <xdr:cNvPr id="192" name="直線コネクタ 191">
          <a:extLst>
            <a:ext uri="{FF2B5EF4-FFF2-40B4-BE49-F238E27FC236}">
              <a16:creationId xmlns:a16="http://schemas.microsoft.com/office/drawing/2014/main" id="{5F141BF8-DCE0-4828-AA21-B5E8977C7997}"/>
            </a:ext>
          </a:extLst>
        </xdr:cNvPr>
        <xdr:cNvCxnSpPr/>
      </xdr:nvCxnSpPr>
      <xdr:spPr>
        <a:xfrm>
          <a:off x="3797300" y="103441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147320</xdr:rowOff>
    </xdr:from>
    <xdr:to>
      <xdr:col>15</xdr:col>
      <xdr:colOff>101600</xdr:colOff>
      <xdr:row>60</xdr:row>
      <xdr:rowOff>77470</xdr:rowOff>
    </xdr:to>
    <xdr:sp macro="" textlink="">
      <xdr:nvSpPr>
        <xdr:cNvPr id="193" name="楕円 192">
          <a:extLst>
            <a:ext uri="{FF2B5EF4-FFF2-40B4-BE49-F238E27FC236}">
              <a16:creationId xmlns:a16="http://schemas.microsoft.com/office/drawing/2014/main" id="{B681B923-E45A-44ED-AEFA-47FFA7B2B2C8}"/>
            </a:ext>
          </a:extLst>
        </xdr:cNvPr>
        <xdr:cNvSpPr/>
      </xdr:nvSpPr>
      <xdr:spPr>
        <a:xfrm>
          <a:off x="2857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26670</xdr:rowOff>
    </xdr:from>
    <xdr:to>
      <xdr:col>19</xdr:col>
      <xdr:colOff>177800</xdr:colOff>
      <xdr:row>60</xdr:row>
      <xdr:rowOff>57150</xdr:rowOff>
    </xdr:to>
    <xdr:cxnSp macro="">
      <xdr:nvCxnSpPr>
        <xdr:cNvPr id="194" name="直線コネクタ 193">
          <a:extLst>
            <a:ext uri="{FF2B5EF4-FFF2-40B4-BE49-F238E27FC236}">
              <a16:creationId xmlns:a16="http://schemas.microsoft.com/office/drawing/2014/main" id="{38F9437F-FF9E-467A-8870-F7D6B7312A2B}"/>
            </a:ext>
          </a:extLst>
        </xdr:cNvPr>
        <xdr:cNvCxnSpPr/>
      </xdr:nvCxnSpPr>
      <xdr:spPr>
        <a:xfrm>
          <a:off x="2908300" y="10313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107315</xdr:rowOff>
    </xdr:from>
    <xdr:to>
      <xdr:col>10</xdr:col>
      <xdr:colOff>165100</xdr:colOff>
      <xdr:row>61</xdr:row>
      <xdr:rowOff>37465</xdr:rowOff>
    </xdr:to>
    <xdr:sp macro="" textlink="">
      <xdr:nvSpPr>
        <xdr:cNvPr id="195" name="楕円 194">
          <a:extLst>
            <a:ext uri="{FF2B5EF4-FFF2-40B4-BE49-F238E27FC236}">
              <a16:creationId xmlns:a16="http://schemas.microsoft.com/office/drawing/2014/main" id="{1FDE6339-DE6E-4DF6-BABD-38B7ECDE35D2}"/>
            </a:ext>
          </a:extLst>
        </xdr:cNvPr>
        <xdr:cNvSpPr/>
      </xdr:nvSpPr>
      <xdr:spPr>
        <a:xfrm>
          <a:off x="1968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26670</xdr:rowOff>
    </xdr:from>
    <xdr:to>
      <xdr:col>15</xdr:col>
      <xdr:colOff>50800</xdr:colOff>
      <xdr:row>60</xdr:row>
      <xdr:rowOff>158115</xdr:rowOff>
    </xdr:to>
    <xdr:cxnSp macro="">
      <xdr:nvCxnSpPr>
        <xdr:cNvPr id="196" name="直線コネクタ 195">
          <a:extLst>
            <a:ext uri="{FF2B5EF4-FFF2-40B4-BE49-F238E27FC236}">
              <a16:creationId xmlns:a16="http://schemas.microsoft.com/office/drawing/2014/main" id="{F3ED50FA-D2BA-4172-9651-6EA4549BDFA2}"/>
            </a:ext>
          </a:extLst>
        </xdr:cNvPr>
        <xdr:cNvCxnSpPr/>
      </xdr:nvCxnSpPr>
      <xdr:spPr>
        <a:xfrm flipV="1">
          <a:off x="2019300" y="1031367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65405</xdr:rowOff>
    </xdr:from>
    <xdr:to>
      <xdr:col>6</xdr:col>
      <xdr:colOff>38100</xdr:colOff>
      <xdr:row>60</xdr:row>
      <xdr:rowOff>167005</xdr:rowOff>
    </xdr:to>
    <xdr:sp macro="" textlink="">
      <xdr:nvSpPr>
        <xdr:cNvPr id="197" name="楕円 196">
          <a:extLst>
            <a:ext uri="{FF2B5EF4-FFF2-40B4-BE49-F238E27FC236}">
              <a16:creationId xmlns:a16="http://schemas.microsoft.com/office/drawing/2014/main" id="{07B02DCA-A7A1-4009-A220-D35FC518A951}"/>
            </a:ext>
          </a:extLst>
        </xdr:cNvPr>
        <xdr:cNvSpPr/>
      </xdr:nvSpPr>
      <xdr:spPr>
        <a:xfrm>
          <a:off x="1079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116205</xdr:rowOff>
    </xdr:from>
    <xdr:to>
      <xdr:col>10</xdr:col>
      <xdr:colOff>114300</xdr:colOff>
      <xdr:row>60</xdr:row>
      <xdr:rowOff>158115</xdr:rowOff>
    </xdr:to>
    <xdr:cxnSp macro="">
      <xdr:nvCxnSpPr>
        <xdr:cNvPr id="198" name="直線コネクタ 197">
          <a:extLst>
            <a:ext uri="{FF2B5EF4-FFF2-40B4-BE49-F238E27FC236}">
              <a16:creationId xmlns:a16="http://schemas.microsoft.com/office/drawing/2014/main" id="{8DEFCD1F-EE94-45D8-8208-9C86F4876974}"/>
            </a:ext>
          </a:extLst>
        </xdr:cNvPr>
        <xdr:cNvCxnSpPr/>
      </xdr:nvCxnSpPr>
      <xdr:spPr>
        <a:xfrm>
          <a:off x="1130300" y="104032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7CDAFECF-D237-4BDD-A337-5BA862590A3D}"/>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a:extLst>
            <a:ext uri="{FF2B5EF4-FFF2-40B4-BE49-F238E27FC236}">
              <a16:creationId xmlns:a16="http://schemas.microsoft.com/office/drawing/2014/main" id="{96FA927A-97C7-494C-8F5F-5E8BC3C7FFCE}"/>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58E45BDA-8DBE-42A4-BF18-14EFF1EB653D}"/>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A51AD09F-C1C9-4F74-ABC4-B80A04F8499B}"/>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99077</xdr:rowOff>
    </xdr:from>
    <xdr:ext cx="405111" cy="259045"/>
    <xdr:sp macro="" textlink="">
      <xdr:nvSpPr>
        <xdr:cNvPr id="203" name="n_1mainValue【体育館・プール】&#10;有形固定資産減価償却率">
          <a:extLst>
            <a:ext uri="{FF2B5EF4-FFF2-40B4-BE49-F238E27FC236}">
              <a16:creationId xmlns:a16="http://schemas.microsoft.com/office/drawing/2014/main" id="{9C0B8C97-6901-48C5-9C5E-0D3E7600CFA5}"/>
            </a:ext>
          </a:extLst>
        </xdr:cNvPr>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93997</xdr:rowOff>
    </xdr:from>
    <xdr:ext cx="405111" cy="259045"/>
    <xdr:sp macro="" textlink="">
      <xdr:nvSpPr>
        <xdr:cNvPr id="204" name="n_2mainValue【体育館・プール】&#10;有形固定資産減価償却率">
          <a:extLst>
            <a:ext uri="{FF2B5EF4-FFF2-40B4-BE49-F238E27FC236}">
              <a16:creationId xmlns:a16="http://schemas.microsoft.com/office/drawing/2014/main" id="{6B959A16-C470-46E9-9BBC-A36D2049E153}"/>
            </a:ext>
          </a:extLst>
        </xdr:cNvPr>
        <xdr:cNvSpPr txBox="1"/>
      </xdr:nvSpPr>
      <xdr:spPr>
        <a:xfrm>
          <a:off x="2705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28592</xdr:rowOff>
    </xdr:from>
    <xdr:ext cx="405111" cy="259045"/>
    <xdr:sp macro="" textlink="">
      <xdr:nvSpPr>
        <xdr:cNvPr id="205" name="n_3mainValue【体育館・プール】&#10;有形固定資産減価償却率">
          <a:extLst>
            <a:ext uri="{FF2B5EF4-FFF2-40B4-BE49-F238E27FC236}">
              <a16:creationId xmlns:a16="http://schemas.microsoft.com/office/drawing/2014/main" id="{037E6B53-BA93-49D9-A937-E494CDA68055}"/>
            </a:ext>
          </a:extLst>
        </xdr:cNvPr>
        <xdr:cNvSpPr txBox="1"/>
      </xdr:nvSpPr>
      <xdr:spPr>
        <a:xfrm>
          <a:off x="1816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158132</xdr:rowOff>
    </xdr:from>
    <xdr:ext cx="405111" cy="259045"/>
    <xdr:sp macro="" textlink="">
      <xdr:nvSpPr>
        <xdr:cNvPr id="206" name="n_4mainValue【体育館・プール】&#10;有形固定資産減価償却率">
          <a:extLst>
            <a:ext uri="{FF2B5EF4-FFF2-40B4-BE49-F238E27FC236}">
              <a16:creationId xmlns:a16="http://schemas.microsoft.com/office/drawing/2014/main" id="{3BE3C926-E201-4E27-821D-00532FC39366}"/>
            </a:ext>
          </a:extLst>
        </xdr:cNvPr>
        <xdr:cNvSpPr txBox="1"/>
      </xdr:nvSpPr>
      <xdr:spPr>
        <a:xfrm>
          <a:off x="927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B6B4E813-BEE4-4C41-AAD4-CBE21267D77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18F75A9-1ED7-4076-9042-C7DCC781051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74F5FA7-73C4-4EDF-BE44-419227250F9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C8CDBEE-F8FC-40C2-BAAA-4C7BE6CB7D7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21C9B1D1-7520-48C7-8D68-7CA15EF9F6C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89491CC-7BE1-4222-89CC-62F235177B2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AAD6D5C-F14B-47A7-91E5-D5704326294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0A93977-E156-4F11-B2D2-C2EB63635F0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D2B3D70-F91B-4629-8D59-96E69AD9FDD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6AD77E0-5384-4D34-A322-FCE392C1EB7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CCCA7EE-E917-43B2-8615-B4782284B4C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67573CEC-2841-4EE7-931C-2F68D1A0F16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CC9D12F-9254-41DE-8A9D-C327B3DA47D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74159567-FCB1-4D58-BAA8-24038089531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177979C-E858-4D81-ADD4-A965F0BF6CD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8CAA21BB-EE64-4A57-92A6-C0E06C24EB0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DD32EB1-E00C-49FA-854C-153067314CA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796A484F-6749-4358-9A1E-9FB9653D8D9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8DE1AE15-147C-4D8D-BFDC-3DD05250A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90364FC7-2627-4D49-B00A-CA6A1BDDEB4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3B060B2-AEDE-4B00-9CBB-C90F30DE6D2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B43CE554-85E8-4FBD-BBA4-5670E6A1492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FF261C8F-7CC9-4DC3-8CD9-E03547776B5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4FF6B404-DAFB-4E2E-9910-7BB1CB259F94}"/>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DB49F516-1274-4D79-94C7-6B3AEA2C78AB}"/>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EC1C948F-4755-458F-8F7A-6EBB4233636C}"/>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55F64034-CF93-4BA6-82AF-40223BD018E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1CF37010-B410-4D34-9F83-2FE8D5323DA7}"/>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a16="http://schemas.microsoft.com/office/drawing/2014/main" id="{BDFDDF34-E034-4992-A877-B3744644030B}"/>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E4806BC6-66E7-4CEE-969B-F89F615A932C}"/>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44428982-D6CB-4901-9165-9ED28D2B87E8}"/>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B9F160CC-6BC2-4D76-B99C-1E140F6BBB39}"/>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B74D742F-DDF1-4F54-8CD3-317A2D408B74}"/>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4FD1D321-1139-4D0D-A76B-EB2B62ED7E68}"/>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F2A09C8-F750-4926-85B2-0D9A19DB8B3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8B29D52-3332-49BF-BC7D-61066CB830C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72B7E77-20A1-4D7C-87AF-98E3B25E768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C1398F4-ADFD-4E2C-B19E-EA41ECCBEB5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AE5F2CD-9C6D-40FA-A68E-C87EED83789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122555</xdr:rowOff>
    </xdr:from>
    <xdr:to>
      <xdr:col>55</xdr:col>
      <xdr:colOff>50800</xdr:colOff>
      <xdr:row>64</xdr:row>
      <xdr:rowOff>52705</xdr:rowOff>
    </xdr:to>
    <xdr:sp macro="" textlink="">
      <xdr:nvSpPr>
        <xdr:cNvPr id="246" name="楕円 245">
          <a:extLst>
            <a:ext uri="{FF2B5EF4-FFF2-40B4-BE49-F238E27FC236}">
              <a16:creationId xmlns:a16="http://schemas.microsoft.com/office/drawing/2014/main" id="{507E9E78-A821-4879-938D-1D1D16B5BEDC}"/>
            </a:ext>
          </a:extLst>
        </xdr:cNvPr>
        <xdr:cNvSpPr/>
      </xdr:nvSpPr>
      <xdr:spPr>
        <a:xfrm>
          <a:off x="10426700" y="109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37482</xdr:rowOff>
    </xdr:from>
    <xdr:ext cx="469744" cy="259045"/>
    <xdr:sp macro="" textlink="">
      <xdr:nvSpPr>
        <xdr:cNvPr id="247" name="【体育館・プール】&#10;一人当たり面積該当値テキスト">
          <a:extLst>
            <a:ext uri="{FF2B5EF4-FFF2-40B4-BE49-F238E27FC236}">
              <a16:creationId xmlns:a16="http://schemas.microsoft.com/office/drawing/2014/main" id="{6F315946-08DF-4EE6-9FCB-71BA71E22294}"/>
            </a:ext>
          </a:extLst>
        </xdr:cNvPr>
        <xdr:cNvSpPr txBox="1"/>
      </xdr:nvSpPr>
      <xdr:spPr>
        <a:xfrm>
          <a:off x="10515600" y="1083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114554</xdr:rowOff>
    </xdr:from>
    <xdr:to>
      <xdr:col>50</xdr:col>
      <xdr:colOff>165100</xdr:colOff>
      <xdr:row>64</xdr:row>
      <xdr:rowOff>44704</xdr:rowOff>
    </xdr:to>
    <xdr:sp macro="" textlink="">
      <xdr:nvSpPr>
        <xdr:cNvPr id="248" name="楕円 247">
          <a:extLst>
            <a:ext uri="{FF2B5EF4-FFF2-40B4-BE49-F238E27FC236}">
              <a16:creationId xmlns:a16="http://schemas.microsoft.com/office/drawing/2014/main" id="{CF8F9FE6-B05F-4E4A-AE09-E8F083CFBABA}"/>
            </a:ext>
          </a:extLst>
        </xdr:cNvPr>
        <xdr:cNvSpPr/>
      </xdr:nvSpPr>
      <xdr:spPr>
        <a:xfrm>
          <a:off x="9588500" y="109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165354</xdr:rowOff>
    </xdr:from>
    <xdr:to>
      <xdr:col>55</xdr:col>
      <xdr:colOff>0</xdr:colOff>
      <xdr:row>64</xdr:row>
      <xdr:rowOff>1905</xdr:rowOff>
    </xdr:to>
    <xdr:cxnSp macro="">
      <xdr:nvCxnSpPr>
        <xdr:cNvPr id="249" name="直線コネクタ 248">
          <a:extLst>
            <a:ext uri="{FF2B5EF4-FFF2-40B4-BE49-F238E27FC236}">
              <a16:creationId xmlns:a16="http://schemas.microsoft.com/office/drawing/2014/main" id="{6F541F4C-2D9B-4D5A-894A-4CA8585404EA}"/>
            </a:ext>
          </a:extLst>
        </xdr:cNvPr>
        <xdr:cNvCxnSpPr/>
      </xdr:nvCxnSpPr>
      <xdr:spPr>
        <a:xfrm>
          <a:off x="9639300" y="1096670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114173</xdr:rowOff>
    </xdr:from>
    <xdr:to>
      <xdr:col>46</xdr:col>
      <xdr:colOff>38100</xdr:colOff>
      <xdr:row>64</xdr:row>
      <xdr:rowOff>44323</xdr:rowOff>
    </xdr:to>
    <xdr:sp macro="" textlink="">
      <xdr:nvSpPr>
        <xdr:cNvPr id="250" name="楕円 249">
          <a:extLst>
            <a:ext uri="{FF2B5EF4-FFF2-40B4-BE49-F238E27FC236}">
              <a16:creationId xmlns:a16="http://schemas.microsoft.com/office/drawing/2014/main" id="{45CC2D1A-A975-41EF-9A6F-4BD9CECD52C5}"/>
            </a:ext>
          </a:extLst>
        </xdr:cNvPr>
        <xdr:cNvSpPr/>
      </xdr:nvSpPr>
      <xdr:spPr>
        <a:xfrm>
          <a:off x="8699500" y="109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164973</xdr:rowOff>
    </xdr:from>
    <xdr:to>
      <xdr:col>50</xdr:col>
      <xdr:colOff>114300</xdr:colOff>
      <xdr:row>63</xdr:row>
      <xdr:rowOff>165354</xdr:rowOff>
    </xdr:to>
    <xdr:cxnSp macro="">
      <xdr:nvCxnSpPr>
        <xdr:cNvPr id="251" name="直線コネクタ 250">
          <a:extLst>
            <a:ext uri="{FF2B5EF4-FFF2-40B4-BE49-F238E27FC236}">
              <a16:creationId xmlns:a16="http://schemas.microsoft.com/office/drawing/2014/main" id="{95FA7C20-0A02-4CB4-8DC7-016ABD2EF883}"/>
            </a:ext>
          </a:extLst>
        </xdr:cNvPr>
        <xdr:cNvCxnSpPr/>
      </xdr:nvCxnSpPr>
      <xdr:spPr>
        <a:xfrm>
          <a:off x="8750300" y="1096632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121793</xdr:rowOff>
    </xdr:from>
    <xdr:to>
      <xdr:col>41</xdr:col>
      <xdr:colOff>101600</xdr:colOff>
      <xdr:row>64</xdr:row>
      <xdr:rowOff>51943</xdr:rowOff>
    </xdr:to>
    <xdr:sp macro="" textlink="">
      <xdr:nvSpPr>
        <xdr:cNvPr id="252" name="楕円 251">
          <a:extLst>
            <a:ext uri="{FF2B5EF4-FFF2-40B4-BE49-F238E27FC236}">
              <a16:creationId xmlns:a16="http://schemas.microsoft.com/office/drawing/2014/main" id="{B026A195-39BA-46D7-8CAB-836AEB40EE6F}"/>
            </a:ext>
          </a:extLst>
        </xdr:cNvPr>
        <xdr:cNvSpPr/>
      </xdr:nvSpPr>
      <xdr:spPr>
        <a:xfrm>
          <a:off x="7810500" y="109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164973</xdr:rowOff>
    </xdr:from>
    <xdr:to>
      <xdr:col>45</xdr:col>
      <xdr:colOff>177800</xdr:colOff>
      <xdr:row>64</xdr:row>
      <xdr:rowOff>1143</xdr:rowOff>
    </xdr:to>
    <xdr:cxnSp macro="">
      <xdr:nvCxnSpPr>
        <xdr:cNvPr id="253" name="直線コネクタ 252">
          <a:extLst>
            <a:ext uri="{FF2B5EF4-FFF2-40B4-BE49-F238E27FC236}">
              <a16:creationId xmlns:a16="http://schemas.microsoft.com/office/drawing/2014/main" id="{54A9F701-3CBE-4E52-BF8B-5E951D3DCBD1}"/>
            </a:ext>
          </a:extLst>
        </xdr:cNvPr>
        <xdr:cNvCxnSpPr/>
      </xdr:nvCxnSpPr>
      <xdr:spPr>
        <a:xfrm flipV="1">
          <a:off x="7861300" y="1096632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121031</xdr:rowOff>
    </xdr:from>
    <xdr:to>
      <xdr:col>36</xdr:col>
      <xdr:colOff>165100</xdr:colOff>
      <xdr:row>64</xdr:row>
      <xdr:rowOff>51181</xdr:rowOff>
    </xdr:to>
    <xdr:sp macro="" textlink="">
      <xdr:nvSpPr>
        <xdr:cNvPr id="254" name="楕円 253">
          <a:extLst>
            <a:ext uri="{FF2B5EF4-FFF2-40B4-BE49-F238E27FC236}">
              <a16:creationId xmlns:a16="http://schemas.microsoft.com/office/drawing/2014/main" id="{BE04A44A-96F0-45F3-AD9D-21B700B1367F}"/>
            </a:ext>
          </a:extLst>
        </xdr:cNvPr>
        <xdr:cNvSpPr/>
      </xdr:nvSpPr>
      <xdr:spPr>
        <a:xfrm>
          <a:off x="6921500" y="109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381</xdr:rowOff>
    </xdr:from>
    <xdr:to>
      <xdr:col>41</xdr:col>
      <xdr:colOff>50800</xdr:colOff>
      <xdr:row>64</xdr:row>
      <xdr:rowOff>1143</xdr:rowOff>
    </xdr:to>
    <xdr:cxnSp macro="">
      <xdr:nvCxnSpPr>
        <xdr:cNvPr id="255" name="直線コネクタ 254">
          <a:extLst>
            <a:ext uri="{FF2B5EF4-FFF2-40B4-BE49-F238E27FC236}">
              <a16:creationId xmlns:a16="http://schemas.microsoft.com/office/drawing/2014/main" id="{2E08EEF0-8EA7-4228-ADB4-190AAC585136}"/>
            </a:ext>
          </a:extLst>
        </xdr:cNvPr>
        <xdr:cNvCxnSpPr/>
      </xdr:nvCxnSpPr>
      <xdr:spPr>
        <a:xfrm>
          <a:off x="6972300" y="1097318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a:extLst>
            <a:ext uri="{FF2B5EF4-FFF2-40B4-BE49-F238E27FC236}">
              <a16:creationId xmlns:a16="http://schemas.microsoft.com/office/drawing/2014/main" id="{9508DBEA-3A06-449A-A586-7DD51D8D770C}"/>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a:extLst>
            <a:ext uri="{FF2B5EF4-FFF2-40B4-BE49-F238E27FC236}">
              <a16:creationId xmlns:a16="http://schemas.microsoft.com/office/drawing/2014/main" id="{68A12A15-7491-4A03-A049-9BE8D0FEBDDB}"/>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a:extLst>
            <a:ext uri="{FF2B5EF4-FFF2-40B4-BE49-F238E27FC236}">
              <a16:creationId xmlns:a16="http://schemas.microsoft.com/office/drawing/2014/main" id="{CF50A713-4D0D-4A6A-931F-8964B975171A}"/>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a:extLst>
            <a:ext uri="{FF2B5EF4-FFF2-40B4-BE49-F238E27FC236}">
              <a16:creationId xmlns:a16="http://schemas.microsoft.com/office/drawing/2014/main" id="{9490DD25-602D-4ECB-A3E5-DE493BA58480}"/>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35831</xdr:rowOff>
    </xdr:from>
    <xdr:ext cx="469744" cy="259045"/>
    <xdr:sp macro="" textlink="">
      <xdr:nvSpPr>
        <xdr:cNvPr id="260" name="n_1mainValue【体育館・プール】&#10;一人当たり面積">
          <a:extLst>
            <a:ext uri="{FF2B5EF4-FFF2-40B4-BE49-F238E27FC236}">
              <a16:creationId xmlns:a16="http://schemas.microsoft.com/office/drawing/2014/main" id="{CCFEC4D0-6977-42DB-9F3D-E27037C401BA}"/>
            </a:ext>
          </a:extLst>
        </xdr:cNvPr>
        <xdr:cNvSpPr txBox="1"/>
      </xdr:nvSpPr>
      <xdr:spPr>
        <a:xfrm>
          <a:off x="9391727" y="1100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35450</xdr:rowOff>
    </xdr:from>
    <xdr:ext cx="469744" cy="259045"/>
    <xdr:sp macro="" textlink="">
      <xdr:nvSpPr>
        <xdr:cNvPr id="261" name="n_2mainValue【体育館・プール】&#10;一人当たり面積">
          <a:extLst>
            <a:ext uri="{FF2B5EF4-FFF2-40B4-BE49-F238E27FC236}">
              <a16:creationId xmlns:a16="http://schemas.microsoft.com/office/drawing/2014/main" id="{1EEB8598-103B-4996-B56C-DEAB4A9B73CA}"/>
            </a:ext>
          </a:extLst>
        </xdr:cNvPr>
        <xdr:cNvSpPr txBox="1"/>
      </xdr:nvSpPr>
      <xdr:spPr>
        <a:xfrm>
          <a:off x="8515427" y="1100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43070</xdr:rowOff>
    </xdr:from>
    <xdr:ext cx="469744" cy="259045"/>
    <xdr:sp macro="" textlink="">
      <xdr:nvSpPr>
        <xdr:cNvPr id="262" name="n_3mainValue【体育館・プール】&#10;一人当たり面積">
          <a:extLst>
            <a:ext uri="{FF2B5EF4-FFF2-40B4-BE49-F238E27FC236}">
              <a16:creationId xmlns:a16="http://schemas.microsoft.com/office/drawing/2014/main" id="{1ED90DCC-8DB3-4C00-B01C-C95E63BEA27E}"/>
            </a:ext>
          </a:extLst>
        </xdr:cNvPr>
        <xdr:cNvSpPr txBox="1"/>
      </xdr:nvSpPr>
      <xdr:spPr>
        <a:xfrm>
          <a:off x="7626427"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42308</xdr:rowOff>
    </xdr:from>
    <xdr:ext cx="469744" cy="259045"/>
    <xdr:sp macro="" textlink="">
      <xdr:nvSpPr>
        <xdr:cNvPr id="263" name="n_4mainValue【体育館・プール】&#10;一人当たり面積">
          <a:extLst>
            <a:ext uri="{FF2B5EF4-FFF2-40B4-BE49-F238E27FC236}">
              <a16:creationId xmlns:a16="http://schemas.microsoft.com/office/drawing/2014/main" id="{33A89C38-31E1-462E-A50F-108C81B6F4C7}"/>
            </a:ext>
          </a:extLst>
        </xdr:cNvPr>
        <xdr:cNvSpPr txBox="1"/>
      </xdr:nvSpPr>
      <xdr:spPr>
        <a:xfrm>
          <a:off x="6737427" y="1101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87735E01-ADC3-469C-979C-335FCC6406C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54827ED6-E285-4FE9-B02E-D998F1075DF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EF0C7F0-A229-4B04-A4CB-A4E4481EAA9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3BDCB8E1-8357-4DC2-A60A-2F513F037A3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8AE6BB45-F2FD-4BB4-AA48-58B2C1A0553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7578F94-4154-4B75-8AE0-FA50AC2BE25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3ACEFF4-6B72-4F7F-86C3-0DF107550E0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529E8AE9-49E1-451B-9B13-3B43EEC5E32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BA8321B5-CD72-4F74-993B-4002DEF141D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1987DBF-4FB0-4D3D-B02E-2C41AE6B1F2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1473D3B0-3249-4DA0-B404-D4CB62580EF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22903DF5-A513-48B9-9772-13A0E5289EE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F463FDD7-0886-42CF-97ED-00FFB9AF9C8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A4139F0B-224A-4DC6-BD37-711F549804F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2C0E24CC-E3E1-49F0-8455-6491A763E56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271AFA25-C4C1-45FF-B44A-9C3202FBE15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20B21102-AE23-4FDD-B525-5A1D69B58E5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95EE620E-F5AA-434A-9AE8-C298A7BBD35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584ED295-A179-466A-9491-524A3B46785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C426ED24-8716-4C3F-A4B9-79C2118F377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EE810C5C-BF9B-4FA0-9682-5A761198A40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43382F37-C998-4E77-AD91-EF99B87F2F3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FDA88771-1828-4FBD-AA54-508D36A4D03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5905F15A-DE61-4B41-B756-30C8438962C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F09C9DED-FC3D-4AF3-BD2D-89CADA3B31A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61F88B45-6EE6-4267-B1CA-1F9E9BB2D560}"/>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3322AC45-6199-4526-9E5F-FF095E3CEE1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386FC519-F7C7-4402-87F5-857280A878B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65A54419-2A2F-4663-BE14-E225CDEC4897}"/>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17E5BC21-8804-4796-B56B-9DFCA91E5AC8}"/>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804FA39F-C9D6-4C8B-AC22-D7761A3FD778}"/>
            </a:ext>
          </a:extLst>
        </xdr:cNvPr>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63BC848A-1746-4D2D-81A8-70EF5EBA152E}"/>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DD17DD43-B139-4522-9056-E73C06CB9944}"/>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5A04413B-15C9-4ABD-B30B-33EDEBBAA7B3}"/>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4469979F-7669-4DB8-9143-00BA6B8E60C4}"/>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DA092AFA-EEB8-4271-ACBF-030B680F9225}"/>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4573AFB-1C7F-4189-BB46-6C7E81C692C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64911C8-8AE6-44D3-8687-94CFA8E6C6E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C61A5D8-A6AF-40D9-BEF2-DFE65D83D97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9F5B025-2C67-4DC5-A66A-F8AFABD9A4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18C8E99-3CD2-437D-96B2-18B934F16C1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8527</xdr:rowOff>
    </xdr:from>
    <xdr:to>
      <xdr:col>24</xdr:col>
      <xdr:colOff>114300</xdr:colOff>
      <xdr:row>83</xdr:row>
      <xdr:rowOff>110127</xdr:rowOff>
    </xdr:to>
    <xdr:sp macro="" textlink="">
      <xdr:nvSpPr>
        <xdr:cNvPr id="305" name="楕円 304">
          <a:extLst>
            <a:ext uri="{FF2B5EF4-FFF2-40B4-BE49-F238E27FC236}">
              <a16:creationId xmlns:a16="http://schemas.microsoft.com/office/drawing/2014/main" id="{FE8DAB1B-0E32-4CCD-A9A6-0269D554F336}"/>
            </a:ext>
          </a:extLst>
        </xdr:cNvPr>
        <xdr:cNvSpPr/>
      </xdr:nvSpPr>
      <xdr:spPr>
        <a:xfrm>
          <a:off x="45847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158404</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86521963-FC86-45AB-A7FE-AD046956A2DD}"/>
            </a:ext>
          </a:extLst>
        </xdr:cNvPr>
        <xdr:cNvSpPr txBox="1"/>
      </xdr:nvSpPr>
      <xdr:spPr>
        <a:xfrm>
          <a:off x="4673600"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307" name="楕円 306">
          <a:extLst>
            <a:ext uri="{FF2B5EF4-FFF2-40B4-BE49-F238E27FC236}">
              <a16:creationId xmlns:a16="http://schemas.microsoft.com/office/drawing/2014/main" id="{53D77BE7-B51B-4925-8221-00C9C29B9FE3}"/>
            </a:ext>
          </a:extLst>
        </xdr:cNvPr>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59327</xdr:rowOff>
    </xdr:to>
    <xdr:cxnSp macro="">
      <xdr:nvCxnSpPr>
        <xdr:cNvPr id="308" name="直線コネクタ 307">
          <a:extLst>
            <a:ext uri="{FF2B5EF4-FFF2-40B4-BE49-F238E27FC236}">
              <a16:creationId xmlns:a16="http://schemas.microsoft.com/office/drawing/2014/main" id="{67D516A8-7FBF-4C89-9777-68A1DE994511}"/>
            </a:ext>
          </a:extLst>
        </xdr:cNvPr>
        <xdr:cNvCxnSpPr/>
      </xdr:nvCxnSpPr>
      <xdr:spPr>
        <a:xfrm>
          <a:off x="3797300" y="142570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116295</xdr:rowOff>
    </xdr:from>
    <xdr:to>
      <xdr:col>15</xdr:col>
      <xdr:colOff>101600</xdr:colOff>
      <xdr:row>83</xdr:row>
      <xdr:rowOff>46445</xdr:rowOff>
    </xdr:to>
    <xdr:sp macro="" textlink="">
      <xdr:nvSpPr>
        <xdr:cNvPr id="309" name="楕円 308">
          <a:extLst>
            <a:ext uri="{FF2B5EF4-FFF2-40B4-BE49-F238E27FC236}">
              <a16:creationId xmlns:a16="http://schemas.microsoft.com/office/drawing/2014/main" id="{B7CDADFB-6B1B-4EBF-93CE-91ED9F926B78}"/>
            </a:ext>
          </a:extLst>
        </xdr:cNvPr>
        <xdr:cNvSpPr/>
      </xdr:nvSpPr>
      <xdr:spPr>
        <a:xfrm>
          <a:off x="2857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167095</xdr:rowOff>
    </xdr:from>
    <xdr:to>
      <xdr:col>19</xdr:col>
      <xdr:colOff>177800</xdr:colOff>
      <xdr:row>83</xdr:row>
      <xdr:rowOff>26670</xdr:rowOff>
    </xdr:to>
    <xdr:cxnSp macro="">
      <xdr:nvCxnSpPr>
        <xdr:cNvPr id="310" name="直線コネクタ 309">
          <a:extLst>
            <a:ext uri="{FF2B5EF4-FFF2-40B4-BE49-F238E27FC236}">
              <a16:creationId xmlns:a16="http://schemas.microsoft.com/office/drawing/2014/main" id="{F57A88BC-A9D0-4CCE-B1C3-6DD6A793D0F9}"/>
            </a:ext>
          </a:extLst>
        </xdr:cNvPr>
        <xdr:cNvCxnSpPr/>
      </xdr:nvCxnSpPr>
      <xdr:spPr>
        <a:xfrm>
          <a:off x="2908300" y="142259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83638</xdr:rowOff>
    </xdr:from>
    <xdr:to>
      <xdr:col>10</xdr:col>
      <xdr:colOff>165100</xdr:colOff>
      <xdr:row>83</xdr:row>
      <xdr:rowOff>13788</xdr:rowOff>
    </xdr:to>
    <xdr:sp macro="" textlink="">
      <xdr:nvSpPr>
        <xdr:cNvPr id="311" name="楕円 310">
          <a:extLst>
            <a:ext uri="{FF2B5EF4-FFF2-40B4-BE49-F238E27FC236}">
              <a16:creationId xmlns:a16="http://schemas.microsoft.com/office/drawing/2014/main" id="{31811413-FA7B-4AF0-965F-CE9B7361ADB6}"/>
            </a:ext>
          </a:extLst>
        </xdr:cNvPr>
        <xdr:cNvSpPr/>
      </xdr:nvSpPr>
      <xdr:spPr>
        <a:xfrm>
          <a:off x="1968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134438</xdr:rowOff>
    </xdr:from>
    <xdr:to>
      <xdr:col>15</xdr:col>
      <xdr:colOff>50800</xdr:colOff>
      <xdr:row>82</xdr:row>
      <xdr:rowOff>167095</xdr:rowOff>
    </xdr:to>
    <xdr:cxnSp macro="">
      <xdr:nvCxnSpPr>
        <xdr:cNvPr id="312" name="直線コネクタ 311">
          <a:extLst>
            <a:ext uri="{FF2B5EF4-FFF2-40B4-BE49-F238E27FC236}">
              <a16:creationId xmlns:a16="http://schemas.microsoft.com/office/drawing/2014/main" id="{CCD25746-2203-450B-9C05-478D4716D3D3}"/>
            </a:ext>
          </a:extLst>
        </xdr:cNvPr>
        <xdr:cNvCxnSpPr/>
      </xdr:nvCxnSpPr>
      <xdr:spPr>
        <a:xfrm>
          <a:off x="2019300" y="141933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49349</xdr:rowOff>
    </xdr:from>
    <xdr:to>
      <xdr:col>6</xdr:col>
      <xdr:colOff>38100</xdr:colOff>
      <xdr:row>82</xdr:row>
      <xdr:rowOff>150949</xdr:rowOff>
    </xdr:to>
    <xdr:sp macro="" textlink="">
      <xdr:nvSpPr>
        <xdr:cNvPr id="313" name="楕円 312">
          <a:extLst>
            <a:ext uri="{FF2B5EF4-FFF2-40B4-BE49-F238E27FC236}">
              <a16:creationId xmlns:a16="http://schemas.microsoft.com/office/drawing/2014/main" id="{B8892964-FCF5-4935-8595-F088060AFF64}"/>
            </a:ext>
          </a:extLst>
        </xdr:cNvPr>
        <xdr:cNvSpPr/>
      </xdr:nvSpPr>
      <xdr:spPr>
        <a:xfrm>
          <a:off x="1079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100149</xdr:rowOff>
    </xdr:from>
    <xdr:to>
      <xdr:col>10</xdr:col>
      <xdr:colOff>114300</xdr:colOff>
      <xdr:row>82</xdr:row>
      <xdr:rowOff>134438</xdr:rowOff>
    </xdr:to>
    <xdr:cxnSp macro="">
      <xdr:nvCxnSpPr>
        <xdr:cNvPr id="314" name="直線コネクタ 313">
          <a:extLst>
            <a:ext uri="{FF2B5EF4-FFF2-40B4-BE49-F238E27FC236}">
              <a16:creationId xmlns:a16="http://schemas.microsoft.com/office/drawing/2014/main" id="{523E27D1-05CB-4276-AE94-3695D21BC96D}"/>
            </a:ext>
          </a:extLst>
        </xdr:cNvPr>
        <xdr:cNvCxnSpPr/>
      </xdr:nvCxnSpPr>
      <xdr:spPr>
        <a:xfrm>
          <a:off x="1130300" y="141590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a:extLst>
            <a:ext uri="{FF2B5EF4-FFF2-40B4-BE49-F238E27FC236}">
              <a16:creationId xmlns:a16="http://schemas.microsoft.com/office/drawing/2014/main" id="{DB02583E-C2B8-41C4-BF6A-498419C6B1E4}"/>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a:extLst>
            <a:ext uri="{FF2B5EF4-FFF2-40B4-BE49-F238E27FC236}">
              <a16:creationId xmlns:a16="http://schemas.microsoft.com/office/drawing/2014/main" id="{6BDF3B4B-7C1D-4358-B928-1423CFFA0F18}"/>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a:extLst>
            <a:ext uri="{FF2B5EF4-FFF2-40B4-BE49-F238E27FC236}">
              <a16:creationId xmlns:a16="http://schemas.microsoft.com/office/drawing/2014/main" id="{C09ACD59-BAFD-49B9-B960-9DCAF395740D}"/>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a:extLst>
            <a:ext uri="{FF2B5EF4-FFF2-40B4-BE49-F238E27FC236}">
              <a16:creationId xmlns:a16="http://schemas.microsoft.com/office/drawing/2014/main" id="{A07D8E53-B98C-4254-8E59-E163D6228789}"/>
            </a:ext>
          </a:extLst>
        </xdr:cNvPr>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319" name="n_1mainValue【福祉施設】&#10;有形固定資産減価償却率">
          <a:extLst>
            <a:ext uri="{FF2B5EF4-FFF2-40B4-BE49-F238E27FC236}">
              <a16:creationId xmlns:a16="http://schemas.microsoft.com/office/drawing/2014/main" id="{0CBF2DC4-36F7-479C-A2C9-D76E85A95329}"/>
            </a:ext>
          </a:extLst>
        </xdr:cNvPr>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20" name="n_2mainValue【福祉施設】&#10;有形固定資産減価償却率">
          <a:extLst>
            <a:ext uri="{FF2B5EF4-FFF2-40B4-BE49-F238E27FC236}">
              <a16:creationId xmlns:a16="http://schemas.microsoft.com/office/drawing/2014/main" id="{A86C4180-45F7-483E-A81C-A98208AC2C39}"/>
            </a:ext>
          </a:extLst>
        </xdr:cNvPr>
        <xdr:cNvSpPr txBox="1"/>
      </xdr:nvSpPr>
      <xdr:spPr>
        <a:xfrm>
          <a:off x="2705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4915</xdr:rowOff>
    </xdr:from>
    <xdr:ext cx="405111" cy="259045"/>
    <xdr:sp macro="" textlink="">
      <xdr:nvSpPr>
        <xdr:cNvPr id="321" name="n_3mainValue【福祉施設】&#10;有形固定資産減価償却率">
          <a:extLst>
            <a:ext uri="{FF2B5EF4-FFF2-40B4-BE49-F238E27FC236}">
              <a16:creationId xmlns:a16="http://schemas.microsoft.com/office/drawing/2014/main" id="{A631F25F-3708-4E9A-BCAE-959C75044AB5}"/>
            </a:ext>
          </a:extLst>
        </xdr:cNvPr>
        <xdr:cNvSpPr txBox="1"/>
      </xdr:nvSpPr>
      <xdr:spPr>
        <a:xfrm>
          <a:off x="1816744"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167476</xdr:rowOff>
    </xdr:from>
    <xdr:ext cx="405111" cy="259045"/>
    <xdr:sp macro="" textlink="">
      <xdr:nvSpPr>
        <xdr:cNvPr id="322" name="n_4mainValue【福祉施設】&#10;有形固定資産減価償却率">
          <a:extLst>
            <a:ext uri="{FF2B5EF4-FFF2-40B4-BE49-F238E27FC236}">
              <a16:creationId xmlns:a16="http://schemas.microsoft.com/office/drawing/2014/main" id="{6391690C-6E16-45CA-8673-57FBD42B103B}"/>
            </a:ext>
          </a:extLst>
        </xdr:cNvPr>
        <xdr:cNvSpPr txBox="1"/>
      </xdr:nvSpPr>
      <xdr:spPr>
        <a:xfrm>
          <a:off x="927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304C433C-A455-4ADF-9A7C-4249DFD74C9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72C1B40A-E448-4E4E-AD75-EB94AD2ADF5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F01899F2-7DE0-4399-B29C-C967B070E0A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90C0892-AA7A-4007-B98D-F287C6C80FF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C26BD354-96D5-4D1F-AA75-023DC73DDFB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EEF0004E-B952-41D0-BB26-17F8798153F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1153F29-2060-417B-9AF4-0EC66E265EC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E6DC593B-E1C4-4258-9FCD-0FC4714E294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405471F6-5927-49FA-9D27-C0A93A3E79A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97E72DE-1F97-45B8-A1AD-F4AC9A9C69E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893C0038-0D65-445F-A2A2-B964F1E1103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46DB35F4-9D87-4A2B-B517-8D3F9644C93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72EC00A8-3878-4FE7-99B7-1D008F0EC81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FEAE5096-A851-4B16-9F72-FCEF71D4B99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D0455B4F-B6EA-439C-AB7A-D4FB468219B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D56EAA88-9507-46B5-9C53-62AD08CBC78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C3D1579E-B0A6-40C9-B7E9-F3DCA1A2D0D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8A4EE147-CB7C-4DE6-AFE3-E7FF3CAFAFD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3B67D17B-5F1F-468B-8482-5FE25EAA3E2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15095C9D-387D-429C-9450-E4975E3C3A4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5AE65E8B-8B1F-4A79-A2CE-9CEB2862DE5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50D1F1A3-C46E-4328-819B-C857CD9BF57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C4D1D68E-AD61-43DE-987B-BF3FED0B2BD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A44F64E6-0DAC-4FBB-BC41-5CE90A38F7A3}"/>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A4B35C98-E695-4486-A57D-993D9298159D}"/>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28F4CC1E-4BC5-423C-A1F6-FEDF8272F5C3}"/>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8CC0089C-6B15-47EF-97FE-791216159E4D}"/>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D256ABF0-6AAF-4160-982F-F7FD130C82BB}"/>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BA879CB1-DE47-47A0-B8F3-9B3D48575C1A}"/>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748890A9-96B1-4BE5-8FDE-D731586271E8}"/>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E3DDA59D-19F4-4E16-B0CD-57CC547C0129}"/>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CF8B84AA-092A-48B4-970C-E34C16E4933D}"/>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85944818-F8B9-4905-ABA7-A3ED18A4256A}"/>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CD5FCD59-188E-4E55-882E-0A6874170F4C}"/>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81C40B6-B106-4384-90EB-5C3A96DA99B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D768EDD-A172-4B62-8AC0-BE56A822286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1865F34-C6DF-4A35-9594-1EE146B0E5F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72CCE3E-4933-4588-BC2B-1AB64E7AA44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0FCE47F-B64D-4225-A661-936A6747F56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76200</xdr:rowOff>
    </xdr:from>
    <xdr:to>
      <xdr:col>55</xdr:col>
      <xdr:colOff>50800</xdr:colOff>
      <xdr:row>86</xdr:row>
      <xdr:rowOff>6350</xdr:rowOff>
    </xdr:to>
    <xdr:sp macro="" textlink="">
      <xdr:nvSpPr>
        <xdr:cNvPr id="362" name="楕円 361">
          <a:extLst>
            <a:ext uri="{FF2B5EF4-FFF2-40B4-BE49-F238E27FC236}">
              <a16:creationId xmlns:a16="http://schemas.microsoft.com/office/drawing/2014/main" id="{4B23D0AD-C72D-49CB-AB8B-FF3F0BBB01CD}"/>
            </a:ext>
          </a:extLst>
        </xdr:cNvPr>
        <xdr:cNvSpPr/>
      </xdr:nvSpPr>
      <xdr:spPr>
        <a:xfrm>
          <a:off x="10426700" y="146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54627</xdr:rowOff>
    </xdr:from>
    <xdr:ext cx="469744" cy="259045"/>
    <xdr:sp macro="" textlink="">
      <xdr:nvSpPr>
        <xdr:cNvPr id="363" name="【福祉施設】&#10;一人当たり面積該当値テキスト">
          <a:extLst>
            <a:ext uri="{FF2B5EF4-FFF2-40B4-BE49-F238E27FC236}">
              <a16:creationId xmlns:a16="http://schemas.microsoft.com/office/drawing/2014/main" id="{CA337EC4-1B06-4E13-A57B-F3D7560E9C71}"/>
            </a:ext>
          </a:extLst>
        </xdr:cNvPr>
        <xdr:cNvSpPr txBox="1"/>
      </xdr:nvSpPr>
      <xdr:spPr>
        <a:xfrm>
          <a:off x="10515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73661</xdr:rowOff>
    </xdr:from>
    <xdr:to>
      <xdr:col>50</xdr:col>
      <xdr:colOff>165100</xdr:colOff>
      <xdr:row>86</xdr:row>
      <xdr:rowOff>3811</xdr:rowOff>
    </xdr:to>
    <xdr:sp macro="" textlink="">
      <xdr:nvSpPr>
        <xdr:cNvPr id="364" name="楕円 363">
          <a:extLst>
            <a:ext uri="{FF2B5EF4-FFF2-40B4-BE49-F238E27FC236}">
              <a16:creationId xmlns:a16="http://schemas.microsoft.com/office/drawing/2014/main" id="{B259D71C-9B44-4516-AB92-2F96D5931D5E}"/>
            </a:ext>
          </a:extLst>
        </xdr:cNvPr>
        <xdr:cNvSpPr/>
      </xdr:nvSpPr>
      <xdr:spPr>
        <a:xfrm>
          <a:off x="9588500" y="146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124461</xdr:rowOff>
    </xdr:from>
    <xdr:to>
      <xdr:col>55</xdr:col>
      <xdr:colOff>0</xdr:colOff>
      <xdr:row>85</xdr:row>
      <xdr:rowOff>127000</xdr:rowOff>
    </xdr:to>
    <xdr:cxnSp macro="">
      <xdr:nvCxnSpPr>
        <xdr:cNvPr id="365" name="直線コネクタ 364">
          <a:extLst>
            <a:ext uri="{FF2B5EF4-FFF2-40B4-BE49-F238E27FC236}">
              <a16:creationId xmlns:a16="http://schemas.microsoft.com/office/drawing/2014/main" id="{6434517A-1B57-493B-BB94-EC199835B0CC}"/>
            </a:ext>
          </a:extLst>
        </xdr:cNvPr>
        <xdr:cNvCxnSpPr/>
      </xdr:nvCxnSpPr>
      <xdr:spPr>
        <a:xfrm>
          <a:off x="9639300" y="1469771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72389</xdr:rowOff>
    </xdr:from>
    <xdr:to>
      <xdr:col>46</xdr:col>
      <xdr:colOff>38100</xdr:colOff>
      <xdr:row>86</xdr:row>
      <xdr:rowOff>2539</xdr:rowOff>
    </xdr:to>
    <xdr:sp macro="" textlink="">
      <xdr:nvSpPr>
        <xdr:cNvPr id="366" name="楕円 365">
          <a:extLst>
            <a:ext uri="{FF2B5EF4-FFF2-40B4-BE49-F238E27FC236}">
              <a16:creationId xmlns:a16="http://schemas.microsoft.com/office/drawing/2014/main" id="{E7C68906-D246-4011-84AC-2DF11A5C90CE}"/>
            </a:ext>
          </a:extLst>
        </xdr:cNvPr>
        <xdr:cNvSpPr/>
      </xdr:nvSpPr>
      <xdr:spPr>
        <a:xfrm>
          <a:off x="8699500" y="1464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123189</xdr:rowOff>
    </xdr:from>
    <xdr:to>
      <xdr:col>50</xdr:col>
      <xdr:colOff>114300</xdr:colOff>
      <xdr:row>85</xdr:row>
      <xdr:rowOff>124461</xdr:rowOff>
    </xdr:to>
    <xdr:cxnSp macro="">
      <xdr:nvCxnSpPr>
        <xdr:cNvPr id="367" name="直線コネクタ 366">
          <a:extLst>
            <a:ext uri="{FF2B5EF4-FFF2-40B4-BE49-F238E27FC236}">
              <a16:creationId xmlns:a16="http://schemas.microsoft.com/office/drawing/2014/main" id="{AFF8F0DE-FEDC-49F0-90A2-7A2D7C0D03B9}"/>
            </a:ext>
          </a:extLst>
        </xdr:cNvPr>
        <xdr:cNvCxnSpPr/>
      </xdr:nvCxnSpPr>
      <xdr:spPr>
        <a:xfrm>
          <a:off x="8750300" y="146964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71120</xdr:rowOff>
    </xdr:from>
    <xdr:to>
      <xdr:col>41</xdr:col>
      <xdr:colOff>101600</xdr:colOff>
      <xdr:row>86</xdr:row>
      <xdr:rowOff>1270</xdr:rowOff>
    </xdr:to>
    <xdr:sp macro="" textlink="">
      <xdr:nvSpPr>
        <xdr:cNvPr id="368" name="楕円 367">
          <a:extLst>
            <a:ext uri="{FF2B5EF4-FFF2-40B4-BE49-F238E27FC236}">
              <a16:creationId xmlns:a16="http://schemas.microsoft.com/office/drawing/2014/main" id="{50D67076-2C99-4C8E-8122-2569011FF030}"/>
            </a:ext>
          </a:extLst>
        </xdr:cNvPr>
        <xdr:cNvSpPr/>
      </xdr:nvSpPr>
      <xdr:spPr>
        <a:xfrm>
          <a:off x="7810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121920</xdr:rowOff>
    </xdr:from>
    <xdr:to>
      <xdr:col>45</xdr:col>
      <xdr:colOff>177800</xdr:colOff>
      <xdr:row>85</xdr:row>
      <xdr:rowOff>123189</xdr:rowOff>
    </xdr:to>
    <xdr:cxnSp macro="">
      <xdr:nvCxnSpPr>
        <xdr:cNvPr id="369" name="直線コネクタ 368">
          <a:extLst>
            <a:ext uri="{FF2B5EF4-FFF2-40B4-BE49-F238E27FC236}">
              <a16:creationId xmlns:a16="http://schemas.microsoft.com/office/drawing/2014/main" id="{F3BA3908-208C-4917-9859-F4591D79B81D}"/>
            </a:ext>
          </a:extLst>
        </xdr:cNvPr>
        <xdr:cNvCxnSpPr/>
      </xdr:nvCxnSpPr>
      <xdr:spPr>
        <a:xfrm>
          <a:off x="7861300" y="146951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69850</xdr:rowOff>
    </xdr:from>
    <xdr:to>
      <xdr:col>36</xdr:col>
      <xdr:colOff>165100</xdr:colOff>
      <xdr:row>86</xdr:row>
      <xdr:rowOff>0</xdr:rowOff>
    </xdr:to>
    <xdr:sp macro="" textlink="">
      <xdr:nvSpPr>
        <xdr:cNvPr id="370" name="楕円 369">
          <a:extLst>
            <a:ext uri="{FF2B5EF4-FFF2-40B4-BE49-F238E27FC236}">
              <a16:creationId xmlns:a16="http://schemas.microsoft.com/office/drawing/2014/main" id="{F2DDA169-2343-4799-852D-A4FCE311C7CA}"/>
            </a:ext>
          </a:extLst>
        </xdr:cNvPr>
        <xdr:cNvSpPr/>
      </xdr:nvSpPr>
      <xdr:spPr>
        <a:xfrm>
          <a:off x="6921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120650</xdr:rowOff>
    </xdr:from>
    <xdr:to>
      <xdr:col>41</xdr:col>
      <xdr:colOff>50800</xdr:colOff>
      <xdr:row>85</xdr:row>
      <xdr:rowOff>121920</xdr:rowOff>
    </xdr:to>
    <xdr:cxnSp macro="">
      <xdr:nvCxnSpPr>
        <xdr:cNvPr id="371" name="直線コネクタ 370">
          <a:extLst>
            <a:ext uri="{FF2B5EF4-FFF2-40B4-BE49-F238E27FC236}">
              <a16:creationId xmlns:a16="http://schemas.microsoft.com/office/drawing/2014/main" id="{67EF9F19-77D1-40F4-BC34-2ACE9BA24743}"/>
            </a:ext>
          </a:extLst>
        </xdr:cNvPr>
        <xdr:cNvCxnSpPr/>
      </xdr:nvCxnSpPr>
      <xdr:spPr>
        <a:xfrm>
          <a:off x="6972300" y="146939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a:extLst>
            <a:ext uri="{FF2B5EF4-FFF2-40B4-BE49-F238E27FC236}">
              <a16:creationId xmlns:a16="http://schemas.microsoft.com/office/drawing/2014/main" id="{8FAD28B1-B78A-493A-94C7-EEDA902E8545}"/>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a:extLst>
            <a:ext uri="{FF2B5EF4-FFF2-40B4-BE49-F238E27FC236}">
              <a16:creationId xmlns:a16="http://schemas.microsoft.com/office/drawing/2014/main" id="{4F24CB11-8903-4AF6-8440-58F623C8335E}"/>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a16="http://schemas.microsoft.com/office/drawing/2014/main" id="{41819384-1352-4A42-960A-916825DF9C1F}"/>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a:extLst>
            <a:ext uri="{FF2B5EF4-FFF2-40B4-BE49-F238E27FC236}">
              <a16:creationId xmlns:a16="http://schemas.microsoft.com/office/drawing/2014/main" id="{3FD1ACD7-55BC-46B8-BC65-5237ABDD914D}"/>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166388</xdr:rowOff>
    </xdr:from>
    <xdr:ext cx="469744" cy="259045"/>
    <xdr:sp macro="" textlink="">
      <xdr:nvSpPr>
        <xdr:cNvPr id="376" name="n_1mainValue【福祉施設】&#10;一人当たり面積">
          <a:extLst>
            <a:ext uri="{FF2B5EF4-FFF2-40B4-BE49-F238E27FC236}">
              <a16:creationId xmlns:a16="http://schemas.microsoft.com/office/drawing/2014/main" id="{6DCFF64C-3009-4919-AB27-2DADE49D90F4}"/>
            </a:ext>
          </a:extLst>
        </xdr:cNvPr>
        <xdr:cNvSpPr txBox="1"/>
      </xdr:nvSpPr>
      <xdr:spPr>
        <a:xfrm>
          <a:off x="9391727" y="1473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165116</xdr:rowOff>
    </xdr:from>
    <xdr:ext cx="469744" cy="259045"/>
    <xdr:sp macro="" textlink="">
      <xdr:nvSpPr>
        <xdr:cNvPr id="377" name="n_2mainValue【福祉施設】&#10;一人当たり面積">
          <a:extLst>
            <a:ext uri="{FF2B5EF4-FFF2-40B4-BE49-F238E27FC236}">
              <a16:creationId xmlns:a16="http://schemas.microsoft.com/office/drawing/2014/main" id="{4EB0E623-8F04-4523-A142-E2B432F71E1A}"/>
            </a:ext>
          </a:extLst>
        </xdr:cNvPr>
        <xdr:cNvSpPr txBox="1"/>
      </xdr:nvSpPr>
      <xdr:spPr>
        <a:xfrm>
          <a:off x="8515427" y="1473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163847</xdr:rowOff>
    </xdr:from>
    <xdr:ext cx="469744" cy="259045"/>
    <xdr:sp macro="" textlink="">
      <xdr:nvSpPr>
        <xdr:cNvPr id="378" name="n_3mainValue【福祉施設】&#10;一人当たり面積">
          <a:extLst>
            <a:ext uri="{FF2B5EF4-FFF2-40B4-BE49-F238E27FC236}">
              <a16:creationId xmlns:a16="http://schemas.microsoft.com/office/drawing/2014/main" id="{37D94747-D669-4F9F-9362-1537981EEDAB}"/>
            </a:ext>
          </a:extLst>
        </xdr:cNvPr>
        <xdr:cNvSpPr txBox="1"/>
      </xdr:nvSpPr>
      <xdr:spPr>
        <a:xfrm>
          <a:off x="7626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162577</xdr:rowOff>
    </xdr:from>
    <xdr:ext cx="469744" cy="259045"/>
    <xdr:sp macro="" textlink="">
      <xdr:nvSpPr>
        <xdr:cNvPr id="379" name="n_4mainValue【福祉施設】&#10;一人当たり面積">
          <a:extLst>
            <a:ext uri="{FF2B5EF4-FFF2-40B4-BE49-F238E27FC236}">
              <a16:creationId xmlns:a16="http://schemas.microsoft.com/office/drawing/2014/main" id="{8B2D64A2-648E-416B-8094-4363BC575663}"/>
            </a:ext>
          </a:extLst>
        </xdr:cNvPr>
        <xdr:cNvSpPr txBox="1"/>
      </xdr:nvSpPr>
      <xdr:spPr>
        <a:xfrm>
          <a:off x="6737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450E04FA-FB2E-4A16-A6BC-D99A8CC0F6E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EC0DB9EB-235B-4F32-BA1D-DCBD5046D39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B8E0851F-6EB1-4643-8535-33E58FA71A5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24F5602C-86F3-47FF-BCAB-DCF61BE1714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13A9B985-C2BF-42EB-BAA5-92FE555A643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F807EEDA-B6FF-4DBA-8A3B-AC614E4DB78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E2B48AE9-FA18-4A19-89F5-6AF672B4C42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49D13056-3BBC-416C-BA27-245EFF3C3AB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7F2450DE-9E74-422A-909A-D47342231E4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B82ACB37-92B5-4339-80F5-A9AB46C773C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182BCDD5-A08C-4C92-8F15-C73591DEA22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B4EECC8C-651A-4013-83A3-4CC129EBB69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5E0B9982-DAEB-4856-BCD2-3E70EE8158D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7306D40F-DE25-4BAB-99CE-BD988C99AD8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CDD2BC6-3E87-44CA-BAA8-1CC4D38E232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7FD3F8C3-0D25-4B30-BCD3-9F3DFA7681D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C74531AA-A529-4EB2-991A-1D86B46D1E2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6D6B195E-1283-47A8-AAC6-909001307DA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F316C500-5984-465A-8910-83EF8E1BAC9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F749C347-3953-4A51-A56A-96C86A08A6F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27B23292-B024-4160-817C-3590597E987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4C37228B-872E-41D7-88CD-E2A8BBE3542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13F1DB7A-96A5-482B-8D62-95FE537A055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9CB3DD2-2AD2-470A-A2E9-110305EEB59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1F6DDA6-1E7F-4E8A-8230-354E1A118C2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CE462C3E-CF65-44A2-B202-2978A95E5977}"/>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8D3F52D2-72AD-4B41-8C9B-44167D34E21E}"/>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EA18A2CF-01EF-4E91-B70E-6B34F6F3857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CCDEB2D4-664E-4C9F-A162-059A7E6B82E5}"/>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03FCBA80-5178-4CCA-AF1B-3AA03F45D9FB}"/>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CE51EC1C-B31C-4BB1-A281-304BC5262CA5}"/>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38308BB6-15AF-4ED6-A3BD-3B7BD9BFB29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9A1208E5-7942-4303-B4B9-9B00B63F5116}"/>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7FC4B4C7-255D-4B24-8F13-427B2964C77F}"/>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816D9034-89BD-434C-B8B9-AA4E27B7EB98}"/>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733B1156-7813-4F46-BE21-FEA8EEEB752A}"/>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E4AEDE4-A848-4F8D-B1C4-5B3934825A0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C31D097-17FE-419B-BA38-3DB0182B004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A1D8B33-AEC4-4C8D-8700-E3E54864599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AF2B25F-6E1C-4B15-952F-E8E48FCFD48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DF2D9416-7580-405A-8F5F-479C3722391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144599</xdr:rowOff>
    </xdr:from>
    <xdr:to>
      <xdr:col>24</xdr:col>
      <xdr:colOff>114300</xdr:colOff>
      <xdr:row>105</xdr:row>
      <xdr:rowOff>74749</xdr:rowOff>
    </xdr:to>
    <xdr:sp macro="" textlink="">
      <xdr:nvSpPr>
        <xdr:cNvPr id="421" name="楕円 420">
          <a:extLst>
            <a:ext uri="{FF2B5EF4-FFF2-40B4-BE49-F238E27FC236}">
              <a16:creationId xmlns:a16="http://schemas.microsoft.com/office/drawing/2014/main" id="{11C3019E-F9B0-4F93-BD52-0AEA4BCDAA93}"/>
            </a:ext>
          </a:extLst>
        </xdr:cNvPr>
        <xdr:cNvSpPr/>
      </xdr:nvSpPr>
      <xdr:spPr>
        <a:xfrm>
          <a:off x="45847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123026</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F21B032F-F413-4BAE-8346-8EE3EB0FADC0}"/>
            </a:ext>
          </a:extLst>
        </xdr:cNvPr>
        <xdr:cNvSpPr txBox="1"/>
      </xdr:nvSpPr>
      <xdr:spPr>
        <a:xfrm>
          <a:off x="4673600"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108676</xdr:rowOff>
    </xdr:from>
    <xdr:to>
      <xdr:col>20</xdr:col>
      <xdr:colOff>38100</xdr:colOff>
      <xdr:row>105</xdr:row>
      <xdr:rowOff>38826</xdr:rowOff>
    </xdr:to>
    <xdr:sp macro="" textlink="">
      <xdr:nvSpPr>
        <xdr:cNvPr id="423" name="楕円 422">
          <a:extLst>
            <a:ext uri="{FF2B5EF4-FFF2-40B4-BE49-F238E27FC236}">
              <a16:creationId xmlns:a16="http://schemas.microsoft.com/office/drawing/2014/main" id="{FB1ADBB3-60F1-43EC-8921-D11C0491B00D}"/>
            </a:ext>
          </a:extLst>
        </xdr:cNvPr>
        <xdr:cNvSpPr/>
      </xdr:nvSpPr>
      <xdr:spPr>
        <a:xfrm>
          <a:off x="3746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159476</xdr:rowOff>
    </xdr:from>
    <xdr:to>
      <xdr:col>24</xdr:col>
      <xdr:colOff>63500</xdr:colOff>
      <xdr:row>105</xdr:row>
      <xdr:rowOff>23949</xdr:rowOff>
    </xdr:to>
    <xdr:cxnSp macro="">
      <xdr:nvCxnSpPr>
        <xdr:cNvPr id="424" name="直線コネクタ 423">
          <a:extLst>
            <a:ext uri="{FF2B5EF4-FFF2-40B4-BE49-F238E27FC236}">
              <a16:creationId xmlns:a16="http://schemas.microsoft.com/office/drawing/2014/main" id="{30FF93EE-BB8F-4290-9CDF-7035CBB27551}"/>
            </a:ext>
          </a:extLst>
        </xdr:cNvPr>
        <xdr:cNvCxnSpPr/>
      </xdr:nvCxnSpPr>
      <xdr:spPr>
        <a:xfrm>
          <a:off x="3797300" y="179902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72752</xdr:rowOff>
    </xdr:from>
    <xdr:to>
      <xdr:col>15</xdr:col>
      <xdr:colOff>101600</xdr:colOff>
      <xdr:row>105</xdr:row>
      <xdr:rowOff>2902</xdr:rowOff>
    </xdr:to>
    <xdr:sp macro="" textlink="">
      <xdr:nvSpPr>
        <xdr:cNvPr id="425" name="楕円 424">
          <a:extLst>
            <a:ext uri="{FF2B5EF4-FFF2-40B4-BE49-F238E27FC236}">
              <a16:creationId xmlns:a16="http://schemas.microsoft.com/office/drawing/2014/main" id="{11F1EC93-FA1B-40D8-9361-EEF3AC42FE3A}"/>
            </a:ext>
          </a:extLst>
        </xdr:cNvPr>
        <xdr:cNvSpPr/>
      </xdr:nvSpPr>
      <xdr:spPr>
        <a:xfrm>
          <a:off x="2857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123552</xdr:rowOff>
    </xdr:from>
    <xdr:to>
      <xdr:col>19</xdr:col>
      <xdr:colOff>177800</xdr:colOff>
      <xdr:row>104</xdr:row>
      <xdr:rowOff>159476</xdr:rowOff>
    </xdr:to>
    <xdr:cxnSp macro="">
      <xdr:nvCxnSpPr>
        <xdr:cNvPr id="426" name="直線コネクタ 425">
          <a:extLst>
            <a:ext uri="{FF2B5EF4-FFF2-40B4-BE49-F238E27FC236}">
              <a16:creationId xmlns:a16="http://schemas.microsoft.com/office/drawing/2014/main" id="{316EE829-1F47-4AF8-9820-B13BBFD8D518}"/>
            </a:ext>
          </a:extLst>
        </xdr:cNvPr>
        <xdr:cNvCxnSpPr/>
      </xdr:nvCxnSpPr>
      <xdr:spPr>
        <a:xfrm>
          <a:off x="2908300" y="1795435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36830</xdr:rowOff>
    </xdr:from>
    <xdr:to>
      <xdr:col>10</xdr:col>
      <xdr:colOff>165100</xdr:colOff>
      <xdr:row>104</xdr:row>
      <xdr:rowOff>138430</xdr:rowOff>
    </xdr:to>
    <xdr:sp macro="" textlink="">
      <xdr:nvSpPr>
        <xdr:cNvPr id="427" name="楕円 426">
          <a:extLst>
            <a:ext uri="{FF2B5EF4-FFF2-40B4-BE49-F238E27FC236}">
              <a16:creationId xmlns:a16="http://schemas.microsoft.com/office/drawing/2014/main" id="{C84D8F09-0A8F-4F68-B7C4-FB081B5C86C1}"/>
            </a:ext>
          </a:extLst>
        </xdr:cNvPr>
        <xdr:cNvSpPr/>
      </xdr:nvSpPr>
      <xdr:spPr>
        <a:xfrm>
          <a:off x="1968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87630</xdr:rowOff>
    </xdr:from>
    <xdr:to>
      <xdr:col>15</xdr:col>
      <xdr:colOff>50800</xdr:colOff>
      <xdr:row>104</xdr:row>
      <xdr:rowOff>123552</xdr:rowOff>
    </xdr:to>
    <xdr:cxnSp macro="">
      <xdr:nvCxnSpPr>
        <xdr:cNvPr id="428" name="直線コネクタ 427">
          <a:extLst>
            <a:ext uri="{FF2B5EF4-FFF2-40B4-BE49-F238E27FC236}">
              <a16:creationId xmlns:a16="http://schemas.microsoft.com/office/drawing/2014/main" id="{05B0C891-1CD9-498A-B003-7C83A2F79503}"/>
            </a:ext>
          </a:extLst>
        </xdr:cNvPr>
        <xdr:cNvCxnSpPr/>
      </xdr:nvCxnSpPr>
      <xdr:spPr>
        <a:xfrm>
          <a:off x="2019300" y="179184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29" name="楕円 428">
          <a:extLst>
            <a:ext uri="{FF2B5EF4-FFF2-40B4-BE49-F238E27FC236}">
              <a16:creationId xmlns:a16="http://schemas.microsoft.com/office/drawing/2014/main" id="{18E1605F-B41A-4758-AB0B-EF9A5AF190D8}"/>
            </a:ext>
          </a:extLst>
        </xdr:cNvPr>
        <xdr:cNvSpPr/>
      </xdr:nvSpPr>
      <xdr:spPr>
        <a:xfrm>
          <a:off x="1079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85998</xdr:rowOff>
    </xdr:from>
    <xdr:to>
      <xdr:col>10</xdr:col>
      <xdr:colOff>114300</xdr:colOff>
      <xdr:row>104</xdr:row>
      <xdr:rowOff>87630</xdr:rowOff>
    </xdr:to>
    <xdr:cxnSp macro="">
      <xdr:nvCxnSpPr>
        <xdr:cNvPr id="430" name="直線コネクタ 429">
          <a:extLst>
            <a:ext uri="{FF2B5EF4-FFF2-40B4-BE49-F238E27FC236}">
              <a16:creationId xmlns:a16="http://schemas.microsoft.com/office/drawing/2014/main" id="{E986319A-6A9C-4EC4-83D3-B7F60F4C41B6}"/>
            </a:ext>
          </a:extLst>
        </xdr:cNvPr>
        <xdr:cNvCxnSpPr/>
      </xdr:nvCxnSpPr>
      <xdr:spPr>
        <a:xfrm>
          <a:off x="1130300" y="1791679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a:extLst>
            <a:ext uri="{FF2B5EF4-FFF2-40B4-BE49-F238E27FC236}">
              <a16:creationId xmlns:a16="http://schemas.microsoft.com/office/drawing/2014/main" id="{F37D386A-D0EE-4664-A44F-ECC62DB30962}"/>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a:extLst>
            <a:ext uri="{FF2B5EF4-FFF2-40B4-BE49-F238E27FC236}">
              <a16:creationId xmlns:a16="http://schemas.microsoft.com/office/drawing/2014/main" id="{D86C362F-C2BA-4AB1-915C-6B9D85CA8E10}"/>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a:extLst>
            <a:ext uri="{FF2B5EF4-FFF2-40B4-BE49-F238E27FC236}">
              <a16:creationId xmlns:a16="http://schemas.microsoft.com/office/drawing/2014/main" id="{0FDDA920-96AA-459B-9F95-A593121E586B}"/>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a:extLst>
            <a:ext uri="{FF2B5EF4-FFF2-40B4-BE49-F238E27FC236}">
              <a16:creationId xmlns:a16="http://schemas.microsoft.com/office/drawing/2014/main" id="{F8F27AE5-95D1-436A-BE58-A46BED407B75}"/>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29953</xdr:rowOff>
    </xdr:from>
    <xdr:ext cx="405111" cy="259045"/>
    <xdr:sp macro="" textlink="">
      <xdr:nvSpPr>
        <xdr:cNvPr id="435" name="n_1mainValue【市民会館】&#10;有形固定資産減価償却率">
          <a:extLst>
            <a:ext uri="{FF2B5EF4-FFF2-40B4-BE49-F238E27FC236}">
              <a16:creationId xmlns:a16="http://schemas.microsoft.com/office/drawing/2014/main" id="{8C75AAE8-FEE8-4933-9474-EC2AFF5F9E31}"/>
            </a:ext>
          </a:extLst>
        </xdr:cNvPr>
        <xdr:cNvSpPr txBox="1"/>
      </xdr:nvSpPr>
      <xdr:spPr>
        <a:xfrm>
          <a:off x="35820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165479</xdr:rowOff>
    </xdr:from>
    <xdr:ext cx="405111" cy="259045"/>
    <xdr:sp macro="" textlink="">
      <xdr:nvSpPr>
        <xdr:cNvPr id="436" name="n_2mainValue【市民会館】&#10;有形固定資産減価償却率">
          <a:extLst>
            <a:ext uri="{FF2B5EF4-FFF2-40B4-BE49-F238E27FC236}">
              <a16:creationId xmlns:a16="http://schemas.microsoft.com/office/drawing/2014/main" id="{0B287066-1479-42DE-8F90-F379F2FE1A84}"/>
            </a:ext>
          </a:extLst>
        </xdr:cNvPr>
        <xdr:cNvSpPr txBox="1"/>
      </xdr:nvSpPr>
      <xdr:spPr>
        <a:xfrm>
          <a:off x="2705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129557</xdr:rowOff>
    </xdr:from>
    <xdr:ext cx="405111" cy="259045"/>
    <xdr:sp macro="" textlink="">
      <xdr:nvSpPr>
        <xdr:cNvPr id="437" name="n_3mainValue【市民会館】&#10;有形固定資産減価償却率">
          <a:extLst>
            <a:ext uri="{FF2B5EF4-FFF2-40B4-BE49-F238E27FC236}">
              <a16:creationId xmlns:a16="http://schemas.microsoft.com/office/drawing/2014/main" id="{36D7A111-32DF-4434-B1FA-6A04A6A3C4B3}"/>
            </a:ext>
          </a:extLst>
        </xdr:cNvPr>
        <xdr:cNvSpPr txBox="1"/>
      </xdr:nvSpPr>
      <xdr:spPr>
        <a:xfrm>
          <a:off x="1816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38" name="n_4mainValue【市民会館】&#10;有形固定資産減価償却率">
          <a:extLst>
            <a:ext uri="{FF2B5EF4-FFF2-40B4-BE49-F238E27FC236}">
              <a16:creationId xmlns:a16="http://schemas.microsoft.com/office/drawing/2014/main" id="{81250254-CFF3-4E2C-AB76-692EB14C2F79}"/>
            </a:ext>
          </a:extLst>
        </xdr:cNvPr>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5519E1DD-C008-410B-A365-AA91D0CF40E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92B9C3AC-B804-4B43-8397-1C064A025A4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26840105-D226-4801-8978-467D5D5AF47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15E59164-32D4-49C5-8B89-67C6187D5EE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CBD39A3E-F6B6-4733-80CE-190DF516004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DA92A1B4-1959-4F7D-9CBF-ECDFAA6565F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AA597ABB-5092-4741-96FF-A2695874258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E32EEA02-9CA0-435A-9589-6F2E57FEC8F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B84361A0-DDA3-4AFC-967A-9C0FE2694F9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62B1080C-551B-40C3-A0A1-3A4E58F1CDA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595EA5EE-8BE7-4BDB-8532-D9F15C2D6CC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3FADC8B0-ADF6-464A-AA57-32F18BC0150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8ED2F3FA-6B92-45C6-95F2-A066AB4E1E0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D1B45893-576A-4416-8199-9D540FD7BA9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96AEB9F7-5077-4D5B-AF04-2B38EAE3578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00EDB37D-5DEA-455E-A2DE-EAC31230E48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AEB30606-C078-458E-B820-CEBFD84E92C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71EC6449-D676-481A-A66C-A21A154768C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A1F16B4F-E2D3-4F68-BD4A-B1A016D8A0A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3DC48165-4A84-4933-9775-BBFCAB7CA0F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1BC308B5-2F6A-4565-A438-4A8855308DD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AB5DA8AA-819F-426B-ACBB-C90DE3D366A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D4421F64-900B-4C04-9E45-4257FB6BF2B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E0E0D258-48ED-4CD2-B33C-F5DD9EDC709D}"/>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F48405C8-F362-428E-AC02-D478683D646D}"/>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FC664C3D-161B-41C9-B6B9-FA0EFB4006C7}"/>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6A90A37C-4864-4941-B0E1-23B066B8FF75}"/>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364CDEE0-1EE2-4715-921A-6518B6954ED3}"/>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a:extLst>
            <a:ext uri="{FF2B5EF4-FFF2-40B4-BE49-F238E27FC236}">
              <a16:creationId xmlns:a16="http://schemas.microsoft.com/office/drawing/2014/main" id="{17F9DF85-4CAC-431A-AC1D-FAD0B2734B10}"/>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4452D6EA-01D9-496D-BFDF-068902C8903F}"/>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8A7C0A10-6D9E-4264-8567-BD199055E6FE}"/>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20EE00A4-C210-4259-A322-8A0B70D83076}"/>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6A9E81CD-C8BF-4E12-96B3-90BF4470DFCB}"/>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DB7CB5E3-22E3-4929-8D82-AC16D5CC0D21}"/>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C1E3BB2-5C51-4064-BB69-8461D31EB61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CD0986E-5E38-4A52-81EC-A62D07A8906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DC646BB-47DB-4544-9570-C8651711ACA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AE4EE1A-E625-49FB-AC08-51E3ADA5E39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56271FC-5008-4363-8E4D-8725E113482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103505</xdr:rowOff>
    </xdr:from>
    <xdr:to>
      <xdr:col>55</xdr:col>
      <xdr:colOff>50800</xdr:colOff>
      <xdr:row>108</xdr:row>
      <xdr:rowOff>33655</xdr:rowOff>
    </xdr:to>
    <xdr:sp macro="" textlink="">
      <xdr:nvSpPr>
        <xdr:cNvPr id="478" name="楕円 477">
          <a:extLst>
            <a:ext uri="{FF2B5EF4-FFF2-40B4-BE49-F238E27FC236}">
              <a16:creationId xmlns:a16="http://schemas.microsoft.com/office/drawing/2014/main" id="{9CF4A52D-8FD2-4087-AE34-B528A2B69EBC}"/>
            </a:ext>
          </a:extLst>
        </xdr:cNvPr>
        <xdr:cNvSpPr/>
      </xdr:nvSpPr>
      <xdr:spPr>
        <a:xfrm>
          <a:off x="104267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81932</xdr:rowOff>
    </xdr:from>
    <xdr:ext cx="469744" cy="259045"/>
    <xdr:sp macro="" textlink="">
      <xdr:nvSpPr>
        <xdr:cNvPr id="479" name="【市民会館】&#10;一人当たり面積該当値テキスト">
          <a:extLst>
            <a:ext uri="{FF2B5EF4-FFF2-40B4-BE49-F238E27FC236}">
              <a16:creationId xmlns:a16="http://schemas.microsoft.com/office/drawing/2014/main" id="{F678A21E-3E7E-4E54-86B7-7A26B3E32C12}"/>
            </a:ext>
          </a:extLst>
        </xdr:cNvPr>
        <xdr:cNvSpPr txBox="1"/>
      </xdr:nvSpPr>
      <xdr:spPr>
        <a:xfrm>
          <a:off x="10515600"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101600</xdr:rowOff>
    </xdr:from>
    <xdr:to>
      <xdr:col>50</xdr:col>
      <xdr:colOff>165100</xdr:colOff>
      <xdr:row>108</xdr:row>
      <xdr:rowOff>31750</xdr:rowOff>
    </xdr:to>
    <xdr:sp macro="" textlink="">
      <xdr:nvSpPr>
        <xdr:cNvPr id="480" name="楕円 479">
          <a:extLst>
            <a:ext uri="{FF2B5EF4-FFF2-40B4-BE49-F238E27FC236}">
              <a16:creationId xmlns:a16="http://schemas.microsoft.com/office/drawing/2014/main" id="{B86E5385-069C-4D4F-A67F-BEC481198274}"/>
            </a:ext>
          </a:extLst>
        </xdr:cNvPr>
        <xdr:cNvSpPr/>
      </xdr:nvSpPr>
      <xdr:spPr>
        <a:xfrm>
          <a:off x="9588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152400</xdr:rowOff>
    </xdr:from>
    <xdr:to>
      <xdr:col>55</xdr:col>
      <xdr:colOff>0</xdr:colOff>
      <xdr:row>107</xdr:row>
      <xdr:rowOff>154305</xdr:rowOff>
    </xdr:to>
    <xdr:cxnSp macro="">
      <xdr:nvCxnSpPr>
        <xdr:cNvPr id="481" name="直線コネクタ 480">
          <a:extLst>
            <a:ext uri="{FF2B5EF4-FFF2-40B4-BE49-F238E27FC236}">
              <a16:creationId xmlns:a16="http://schemas.microsoft.com/office/drawing/2014/main" id="{4E700538-2CDA-4717-9EC2-F1C4DA28C846}"/>
            </a:ext>
          </a:extLst>
        </xdr:cNvPr>
        <xdr:cNvCxnSpPr/>
      </xdr:nvCxnSpPr>
      <xdr:spPr>
        <a:xfrm>
          <a:off x="9639300" y="184975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99695</xdr:rowOff>
    </xdr:from>
    <xdr:to>
      <xdr:col>46</xdr:col>
      <xdr:colOff>38100</xdr:colOff>
      <xdr:row>108</xdr:row>
      <xdr:rowOff>29845</xdr:rowOff>
    </xdr:to>
    <xdr:sp macro="" textlink="">
      <xdr:nvSpPr>
        <xdr:cNvPr id="482" name="楕円 481">
          <a:extLst>
            <a:ext uri="{FF2B5EF4-FFF2-40B4-BE49-F238E27FC236}">
              <a16:creationId xmlns:a16="http://schemas.microsoft.com/office/drawing/2014/main" id="{588C3BFB-389C-4A17-8F72-7171FBFA479F}"/>
            </a:ext>
          </a:extLst>
        </xdr:cNvPr>
        <xdr:cNvSpPr/>
      </xdr:nvSpPr>
      <xdr:spPr>
        <a:xfrm>
          <a:off x="8699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150495</xdr:rowOff>
    </xdr:from>
    <xdr:to>
      <xdr:col>50</xdr:col>
      <xdr:colOff>114300</xdr:colOff>
      <xdr:row>107</xdr:row>
      <xdr:rowOff>152400</xdr:rowOff>
    </xdr:to>
    <xdr:cxnSp macro="">
      <xdr:nvCxnSpPr>
        <xdr:cNvPr id="483" name="直線コネクタ 482">
          <a:extLst>
            <a:ext uri="{FF2B5EF4-FFF2-40B4-BE49-F238E27FC236}">
              <a16:creationId xmlns:a16="http://schemas.microsoft.com/office/drawing/2014/main" id="{75E66C90-61BE-4F9F-BFE6-44D053FBEB86}"/>
            </a:ext>
          </a:extLst>
        </xdr:cNvPr>
        <xdr:cNvCxnSpPr/>
      </xdr:nvCxnSpPr>
      <xdr:spPr>
        <a:xfrm>
          <a:off x="8750300" y="184956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99695</xdr:rowOff>
    </xdr:from>
    <xdr:to>
      <xdr:col>41</xdr:col>
      <xdr:colOff>101600</xdr:colOff>
      <xdr:row>108</xdr:row>
      <xdr:rowOff>29845</xdr:rowOff>
    </xdr:to>
    <xdr:sp macro="" textlink="">
      <xdr:nvSpPr>
        <xdr:cNvPr id="484" name="楕円 483">
          <a:extLst>
            <a:ext uri="{FF2B5EF4-FFF2-40B4-BE49-F238E27FC236}">
              <a16:creationId xmlns:a16="http://schemas.microsoft.com/office/drawing/2014/main" id="{AC483243-D8E8-4DC1-8ED2-2A3F6C18B23F}"/>
            </a:ext>
          </a:extLst>
        </xdr:cNvPr>
        <xdr:cNvSpPr/>
      </xdr:nvSpPr>
      <xdr:spPr>
        <a:xfrm>
          <a:off x="7810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150495</xdr:rowOff>
    </xdr:from>
    <xdr:to>
      <xdr:col>45</xdr:col>
      <xdr:colOff>177800</xdr:colOff>
      <xdr:row>107</xdr:row>
      <xdr:rowOff>150495</xdr:rowOff>
    </xdr:to>
    <xdr:cxnSp macro="">
      <xdr:nvCxnSpPr>
        <xdr:cNvPr id="485" name="直線コネクタ 484">
          <a:extLst>
            <a:ext uri="{FF2B5EF4-FFF2-40B4-BE49-F238E27FC236}">
              <a16:creationId xmlns:a16="http://schemas.microsoft.com/office/drawing/2014/main" id="{10F4C154-6260-4D7A-8971-5161B0C8B988}"/>
            </a:ext>
          </a:extLst>
        </xdr:cNvPr>
        <xdr:cNvCxnSpPr/>
      </xdr:nvCxnSpPr>
      <xdr:spPr>
        <a:xfrm>
          <a:off x="7861300" y="18495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103505</xdr:rowOff>
    </xdr:from>
    <xdr:to>
      <xdr:col>36</xdr:col>
      <xdr:colOff>165100</xdr:colOff>
      <xdr:row>108</xdr:row>
      <xdr:rowOff>33655</xdr:rowOff>
    </xdr:to>
    <xdr:sp macro="" textlink="">
      <xdr:nvSpPr>
        <xdr:cNvPr id="486" name="楕円 485">
          <a:extLst>
            <a:ext uri="{FF2B5EF4-FFF2-40B4-BE49-F238E27FC236}">
              <a16:creationId xmlns:a16="http://schemas.microsoft.com/office/drawing/2014/main" id="{3EAC8C09-C330-4BF8-BBF5-41CF1450E05E}"/>
            </a:ext>
          </a:extLst>
        </xdr:cNvPr>
        <xdr:cNvSpPr/>
      </xdr:nvSpPr>
      <xdr:spPr>
        <a:xfrm>
          <a:off x="6921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150495</xdr:rowOff>
    </xdr:from>
    <xdr:to>
      <xdr:col>41</xdr:col>
      <xdr:colOff>50800</xdr:colOff>
      <xdr:row>107</xdr:row>
      <xdr:rowOff>154305</xdr:rowOff>
    </xdr:to>
    <xdr:cxnSp macro="">
      <xdr:nvCxnSpPr>
        <xdr:cNvPr id="487" name="直線コネクタ 486">
          <a:extLst>
            <a:ext uri="{FF2B5EF4-FFF2-40B4-BE49-F238E27FC236}">
              <a16:creationId xmlns:a16="http://schemas.microsoft.com/office/drawing/2014/main" id="{B0DCA07A-DBED-4C82-A4B9-F8E57315FF35}"/>
            </a:ext>
          </a:extLst>
        </xdr:cNvPr>
        <xdr:cNvCxnSpPr/>
      </xdr:nvCxnSpPr>
      <xdr:spPr>
        <a:xfrm flipV="1">
          <a:off x="6972300" y="184956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a:extLst>
            <a:ext uri="{FF2B5EF4-FFF2-40B4-BE49-F238E27FC236}">
              <a16:creationId xmlns:a16="http://schemas.microsoft.com/office/drawing/2014/main" id="{C2D934C5-AA9B-41DD-958E-8CEFF0AFFF11}"/>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a:extLst>
            <a:ext uri="{FF2B5EF4-FFF2-40B4-BE49-F238E27FC236}">
              <a16:creationId xmlns:a16="http://schemas.microsoft.com/office/drawing/2014/main" id="{4F77BC66-1ADC-499F-BFF5-273589994E9C}"/>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a:extLst>
            <a:ext uri="{FF2B5EF4-FFF2-40B4-BE49-F238E27FC236}">
              <a16:creationId xmlns:a16="http://schemas.microsoft.com/office/drawing/2014/main" id="{B246F06B-7E6A-4D36-AA70-BF71B40379F9}"/>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a:extLst>
            <a:ext uri="{FF2B5EF4-FFF2-40B4-BE49-F238E27FC236}">
              <a16:creationId xmlns:a16="http://schemas.microsoft.com/office/drawing/2014/main" id="{88C3B85C-96AA-4502-BEC3-4327A22B8F82}"/>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22877</xdr:rowOff>
    </xdr:from>
    <xdr:ext cx="469744" cy="259045"/>
    <xdr:sp macro="" textlink="">
      <xdr:nvSpPr>
        <xdr:cNvPr id="492" name="n_1mainValue【市民会館】&#10;一人当たり面積">
          <a:extLst>
            <a:ext uri="{FF2B5EF4-FFF2-40B4-BE49-F238E27FC236}">
              <a16:creationId xmlns:a16="http://schemas.microsoft.com/office/drawing/2014/main" id="{E92FB5E9-40EA-490B-AC5A-F0C63244C666}"/>
            </a:ext>
          </a:extLst>
        </xdr:cNvPr>
        <xdr:cNvSpPr txBox="1"/>
      </xdr:nvSpPr>
      <xdr:spPr>
        <a:xfrm>
          <a:off x="93917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20972</xdr:rowOff>
    </xdr:from>
    <xdr:ext cx="469744" cy="259045"/>
    <xdr:sp macro="" textlink="">
      <xdr:nvSpPr>
        <xdr:cNvPr id="493" name="n_2mainValue【市民会館】&#10;一人当たり面積">
          <a:extLst>
            <a:ext uri="{FF2B5EF4-FFF2-40B4-BE49-F238E27FC236}">
              <a16:creationId xmlns:a16="http://schemas.microsoft.com/office/drawing/2014/main" id="{F0612A85-67CE-44D4-B174-A8673DF9F36F}"/>
            </a:ext>
          </a:extLst>
        </xdr:cNvPr>
        <xdr:cNvSpPr txBox="1"/>
      </xdr:nvSpPr>
      <xdr:spPr>
        <a:xfrm>
          <a:off x="85154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20972</xdr:rowOff>
    </xdr:from>
    <xdr:ext cx="469744" cy="259045"/>
    <xdr:sp macro="" textlink="">
      <xdr:nvSpPr>
        <xdr:cNvPr id="494" name="n_3mainValue【市民会館】&#10;一人当たり面積">
          <a:extLst>
            <a:ext uri="{FF2B5EF4-FFF2-40B4-BE49-F238E27FC236}">
              <a16:creationId xmlns:a16="http://schemas.microsoft.com/office/drawing/2014/main" id="{7DECF043-80E4-4F83-8C2B-64704B31A619}"/>
            </a:ext>
          </a:extLst>
        </xdr:cNvPr>
        <xdr:cNvSpPr txBox="1"/>
      </xdr:nvSpPr>
      <xdr:spPr>
        <a:xfrm>
          <a:off x="76264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24782</xdr:rowOff>
    </xdr:from>
    <xdr:ext cx="469744" cy="259045"/>
    <xdr:sp macro="" textlink="">
      <xdr:nvSpPr>
        <xdr:cNvPr id="495" name="n_4mainValue【市民会館】&#10;一人当たり面積">
          <a:extLst>
            <a:ext uri="{FF2B5EF4-FFF2-40B4-BE49-F238E27FC236}">
              <a16:creationId xmlns:a16="http://schemas.microsoft.com/office/drawing/2014/main" id="{EC5AD3EE-5410-4428-8FE7-89246EB515F1}"/>
            </a:ext>
          </a:extLst>
        </xdr:cNvPr>
        <xdr:cNvSpPr txBox="1"/>
      </xdr:nvSpPr>
      <xdr:spPr>
        <a:xfrm>
          <a:off x="6737427" y="1854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44BF1D04-A2CC-4CA0-B85F-C11C8769540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931624E-6AA6-4C4D-977A-5C22C5C6506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3E60B495-0AB3-47A8-A76C-D761173FFD4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B6D752FB-9DA6-464C-B4A7-CD61F394E24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E9546057-9EA8-4998-B60C-620195EE248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205DBD21-B1AA-422D-BFFA-504ACD87850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A8D0428E-083B-4438-84B5-461C3919294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724B47B-56D2-4BF7-81CD-1489B6B4064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BE452299-46A5-46B0-A232-775AD13B846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AC012DA9-6E1C-4811-AF0C-AC065886E19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3F7D81A4-95C3-48C8-BC4E-D82FA58925E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9D17DA23-2782-4AF7-A32C-D8ED70B481A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21BA0C51-4955-4E2D-8315-879A91293AB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6FB5E1C6-4FD0-4B66-8438-A5A5EB1ACCD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810C2647-B465-4D29-9CD6-3D044E81868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75D37858-15BB-4CF3-8790-337C8FFB95A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4C88FCC5-F3BD-4DA0-B1EE-9D4063D015D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2C18B62E-2CF3-4D7B-8A32-8D74C74BD25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D385043F-53C3-4C83-B996-B0C83EFE4C3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5D8D39AB-0388-4869-9332-BD05AF0B307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79A8F304-5C29-47D7-A06E-A6DF8697F1D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33F7A95B-9D05-4780-9CB3-8B620C37ED4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D8D6FFD4-E5E5-4515-8151-683A2EF0BA3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E16F6576-9ACD-4B0E-8B63-8D6D19654FE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784CA993-92A7-472B-B3DE-43BB74B3DE2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8104958C-B8B4-4FCD-9061-D4402BFF9462}"/>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F7EB71E2-BEBA-45EC-883A-EF69C6FEBAF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5F9F12AD-5B9E-4C9B-B8E7-850A7E5AE86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DAE8AC04-0675-4CD1-B5DC-016E08FE12D9}"/>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B8FD9965-5187-4A2A-B76E-D73E70C04356}"/>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2AC33566-59D4-439F-8C49-90CB78237DF3}"/>
            </a:ext>
          </a:extLst>
        </xdr:cNvPr>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EA960622-93FC-4CE1-97D4-86FAA99CA434}"/>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F1CAFCEA-CC6D-46DB-8212-D136029B132B}"/>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7AAC1DD4-FFDC-4EDD-B8BF-735777709583}"/>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DE955FEA-410D-430E-85A5-C9C5A2532D42}"/>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E88E34E5-AB3D-4F99-A1CD-6BCCB8ECD2C7}"/>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72A1EC8-F924-4833-9C76-C7DDDE4B06E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82B7E5C-838F-4744-8C17-264F8C2AE0C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5AA89771-1E0B-4C01-955B-8B701242E6C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981FB507-735B-432A-AABA-A5E7E41B2EA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535F4FF3-6F8B-4AFC-9BBA-5D7D56E0E0C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537" name="楕円 536">
          <a:extLst>
            <a:ext uri="{FF2B5EF4-FFF2-40B4-BE49-F238E27FC236}">
              <a16:creationId xmlns:a16="http://schemas.microsoft.com/office/drawing/2014/main" id="{EB546360-B92C-411A-8C44-D0A2B9B2BC6C}"/>
            </a:ext>
          </a:extLst>
        </xdr:cNvPr>
        <xdr:cNvSpPr/>
      </xdr:nvSpPr>
      <xdr:spPr>
        <a:xfrm>
          <a:off x="162687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95630</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777DD52A-405C-4AA8-A24A-1A7D5102F44F}"/>
            </a:ext>
          </a:extLst>
        </xdr:cNvPr>
        <xdr:cNvSpPr txBox="1"/>
      </xdr:nvSpPr>
      <xdr:spPr>
        <a:xfrm>
          <a:off x="16357600" y="609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33564</xdr:rowOff>
    </xdr:from>
    <xdr:to>
      <xdr:col>81</xdr:col>
      <xdr:colOff>101600</xdr:colOff>
      <xdr:row>36</xdr:row>
      <xdr:rowOff>135164</xdr:rowOff>
    </xdr:to>
    <xdr:sp macro="" textlink="">
      <xdr:nvSpPr>
        <xdr:cNvPr id="539" name="楕円 538">
          <a:extLst>
            <a:ext uri="{FF2B5EF4-FFF2-40B4-BE49-F238E27FC236}">
              <a16:creationId xmlns:a16="http://schemas.microsoft.com/office/drawing/2014/main" id="{0263DDC3-9B28-4133-B985-F6151D729DDF}"/>
            </a:ext>
          </a:extLst>
        </xdr:cNvPr>
        <xdr:cNvSpPr/>
      </xdr:nvSpPr>
      <xdr:spPr>
        <a:xfrm>
          <a:off x="15430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84364</xdr:rowOff>
    </xdr:from>
    <xdr:to>
      <xdr:col>85</xdr:col>
      <xdr:colOff>127000</xdr:colOff>
      <xdr:row>36</xdr:row>
      <xdr:rowOff>123553</xdr:rowOff>
    </xdr:to>
    <xdr:cxnSp macro="">
      <xdr:nvCxnSpPr>
        <xdr:cNvPr id="540" name="直線コネクタ 539">
          <a:extLst>
            <a:ext uri="{FF2B5EF4-FFF2-40B4-BE49-F238E27FC236}">
              <a16:creationId xmlns:a16="http://schemas.microsoft.com/office/drawing/2014/main" id="{08E46934-EAD1-429D-8A72-E74AC2219447}"/>
            </a:ext>
          </a:extLst>
        </xdr:cNvPr>
        <xdr:cNvCxnSpPr/>
      </xdr:nvCxnSpPr>
      <xdr:spPr>
        <a:xfrm>
          <a:off x="15481300" y="625656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22134</xdr:rowOff>
    </xdr:from>
    <xdr:to>
      <xdr:col>76</xdr:col>
      <xdr:colOff>165100</xdr:colOff>
      <xdr:row>36</xdr:row>
      <xdr:rowOff>123734</xdr:rowOff>
    </xdr:to>
    <xdr:sp macro="" textlink="">
      <xdr:nvSpPr>
        <xdr:cNvPr id="541" name="楕円 540">
          <a:extLst>
            <a:ext uri="{FF2B5EF4-FFF2-40B4-BE49-F238E27FC236}">
              <a16:creationId xmlns:a16="http://schemas.microsoft.com/office/drawing/2014/main" id="{725235BE-FE6D-4F9A-84EF-A84930C3BF7D}"/>
            </a:ext>
          </a:extLst>
        </xdr:cNvPr>
        <xdr:cNvSpPr/>
      </xdr:nvSpPr>
      <xdr:spPr>
        <a:xfrm>
          <a:off x="14541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72934</xdr:rowOff>
    </xdr:from>
    <xdr:to>
      <xdr:col>81</xdr:col>
      <xdr:colOff>50800</xdr:colOff>
      <xdr:row>36</xdr:row>
      <xdr:rowOff>84364</xdr:rowOff>
    </xdr:to>
    <xdr:cxnSp macro="">
      <xdr:nvCxnSpPr>
        <xdr:cNvPr id="542" name="直線コネクタ 541">
          <a:extLst>
            <a:ext uri="{FF2B5EF4-FFF2-40B4-BE49-F238E27FC236}">
              <a16:creationId xmlns:a16="http://schemas.microsoft.com/office/drawing/2014/main" id="{E5A293B2-F40E-4459-9D33-C1F414296346}"/>
            </a:ext>
          </a:extLst>
        </xdr:cNvPr>
        <xdr:cNvCxnSpPr/>
      </xdr:nvCxnSpPr>
      <xdr:spPr>
        <a:xfrm>
          <a:off x="14592300" y="62451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160927</xdr:rowOff>
    </xdr:from>
    <xdr:to>
      <xdr:col>72</xdr:col>
      <xdr:colOff>38100</xdr:colOff>
      <xdr:row>33</xdr:row>
      <xdr:rowOff>91077</xdr:rowOff>
    </xdr:to>
    <xdr:sp macro="" textlink="">
      <xdr:nvSpPr>
        <xdr:cNvPr id="543" name="楕円 542">
          <a:extLst>
            <a:ext uri="{FF2B5EF4-FFF2-40B4-BE49-F238E27FC236}">
              <a16:creationId xmlns:a16="http://schemas.microsoft.com/office/drawing/2014/main" id="{F25A9C2C-1008-47CF-A304-3423282FDFE2}"/>
            </a:ext>
          </a:extLst>
        </xdr:cNvPr>
        <xdr:cNvSpPr/>
      </xdr:nvSpPr>
      <xdr:spPr>
        <a:xfrm>
          <a:off x="13652500" y="56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40277</xdr:rowOff>
    </xdr:from>
    <xdr:to>
      <xdr:col>76</xdr:col>
      <xdr:colOff>114300</xdr:colOff>
      <xdr:row>36</xdr:row>
      <xdr:rowOff>72934</xdr:rowOff>
    </xdr:to>
    <xdr:cxnSp macro="">
      <xdr:nvCxnSpPr>
        <xdr:cNvPr id="544" name="直線コネクタ 543">
          <a:extLst>
            <a:ext uri="{FF2B5EF4-FFF2-40B4-BE49-F238E27FC236}">
              <a16:creationId xmlns:a16="http://schemas.microsoft.com/office/drawing/2014/main" id="{A41F966D-A630-4305-BE2B-7E0199EEE9A6}"/>
            </a:ext>
          </a:extLst>
        </xdr:cNvPr>
        <xdr:cNvCxnSpPr/>
      </xdr:nvCxnSpPr>
      <xdr:spPr>
        <a:xfrm>
          <a:off x="13703300" y="5698127"/>
          <a:ext cx="8890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82550</xdr:rowOff>
    </xdr:from>
    <xdr:to>
      <xdr:col>67</xdr:col>
      <xdr:colOff>101600</xdr:colOff>
      <xdr:row>39</xdr:row>
      <xdr:rowOff>12700</xdr:rowOff>
    </xdr:to>
    <xdr:sp macro="" textlink="">
      <xdr:nvSpPr>
        <xdr:cNvPr id="545" name="楕円 544">
          <a:extLst>
            <a:ext uri="{FF2B5EF4-FFF2-40B4-BE49-F238E27FC236}">
              <a16:creationId xmlns:a16="http://schemas.microsoft.com/office/drawing/2014/main" id="{F5FA5FF4-29C9-47B2-925C-1EB33981B08A}"/>
            </a:ext>
          </a:extLst>
        </xdr:cNvPr>
        <xdr:cNvSpPr/>
      </xdr:nvSpPr>
      <xdr:spPr>
        <a:xfrm>
          <a:off x="1276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40277</xdr:rowOff>
    </xdr:from>
    <xdr:to>
      <xdr:col>71</xdr:col>
      <xdr:colOff>177800</xdr:colOff>
      <xdr:row>38</xdr:row>
      <xdr:rowOff>133350</xdr:rowOff>
    </xdr:to>
    <xdr:cxnSp macro="">
      <xdr:nvCxnSpPr>
        <xdr:cNvPr id="546" name="直線コネクタ 545">
          <a:extLst>
            <a:ext uri="{FF2B5EF4-FFF2-40B4-BE49-F238E27FC236}">
              <a16:creationId xmlns:a16="http://schemas.microsoft.com/office/drawing/2014/main" id="{8FB3C181-6729-419F-BCCF-FA6E849E48EC}"/>
            </a:ext>
          </a:extLst>
        </xdr:cNvPr>
        <xdr:cNvCxnSpPr/>
      </xdr:nvCxnSpPr>
      <xdr:spPr>
        <a:xfrm flipV="1">
          <a:off x="12814300" y="5698127"/>
          <a:ext cx="889000" cy="95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7F2BB733-60C2-421B-A877-FF2BDF953BA6}"/>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5930DF31-B5C9-4913-A696-68490D52A167}"/>
            </a:ext>
          </a:extLst>
        </xdr:cNvPr>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60977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D0E7988C-ABDE-4C2C-87DC-9727669A6CA5}"/>
            </a:ext>
          </a:extLst>
        </xdr:cNvPr>
        <xdr:cNvSpPr txBox="1"/>
      </xdr:nvSpPr>
      <xdr:spPr>
        <a:xfrm>
          <a:off x="13500744"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E72493B7-A5F3-4B1E-B189-BA6AC7EF345D}"/>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151691</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E68F12C7-82A2-41E0-A637-03802F7D9316}"/>
            </a:ext>
          </a:extLst>
        </xdr:cNvPr>
        <xdr:cNvSpPr txBox="1"/>
      </xdr:nvSpPr>
      <xdr:spPr>
        <a:xfrm>
          <a:off x="152660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140261</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2383AE20-ABA7-4FA7-8E35-A1158ECBB3FC}"/>
            </a:ext>
          </a:extLst>
        </xdr:cNvPr>
        <xdr:cNvSpPr txBox="1"/>
      </xdr:nvSpPr>
      <xdr:spPr>
        <a:xfrm>
          <a:off x="14389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107604</xdr:rowOff>
    </xdr:from>
    <xdr:ext cx="340478" cy="259045"/>
    <xdr:sp macro="" textlink="">
      <xdr:nvSpPr>
        <xdr:cNvPr id="553" name="n_3mainValue【一般廃棄物処理施設】&#10;有形固定資産減価償却率">
          <a:extLst>
            <a:ext uri="{FF2B5EF4-FFF2-40B4-BE49-F238E27FC236}">
              <a16:creationId xmlns:a16="http://schemas.microsoft.com/office/drawing/2014/main" id="{2F7141A1-91BC-46D2-BD56-D1AA50C49DBD}"/>
            </a:ext>
          </a:extLst>
        </xdr:cNvPr>
        <xdr:cNvSpPr txBox="1"/>
      </xdr:nvSpPr>
      <xdr:spPr>
        <a:xfrm>
          <a:off x="13533061" y="5422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3827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3601ED4-0FB1-4A0E-9AB3-9BE8A5659C9A}"/>
            </a:ext>
          </a:extLst>
        </xdr:cNvPr>
        <xdr:cNvSpPr txBox="1"/>
      </xdr:nvSpPr>
      <xdr:spPr>
        <a:xfrm>
          <a:off x="12611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A19C6D22-A885-4E87-87A3-D13BFC45F67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D449C51C-6564-4057-B31F-6CFCFB143CC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11C272C1-91EC-4FA3-90B6-67062648C2A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13A04627-0F30-4541-ABDD-3D55BD2BD43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EC41290B-7247-4E59-A499-722D1E3B6D7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3050B348-079E-4641-8BAA-FAA666EE353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4DC2665D-D6BA-483F-90FC-ACF48DAEF4B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A6580035-A9EE-4650-8F3E-E36614D3271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762DB0DC-EC9C-4AD6-876F-B961290E0F5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6C1C8C59-960B-4932-968F-D645C858863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B437F3CA-4F09-4D10-88D1-1F1053FB947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A13D473-1257-4913-A4E1-3F7AB2835684}"/>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1902D045-EA68-4637-A24F-85AD08399FA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68" name="テキスト ボックス 567">
          <a:extLst>
            <a:ext uri="{FF2B5EF4-FFF2-40B4-BE49-F238E27FC236}">
              <a16:creationId xmlns:a16="http://schemas.microsoft.com/office/drawing/2014/main" id="{4B29149C-9571-4E68-BBD6-ECA2E5CE14B5}"/>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A24C1C52-92BA-4EA0-B52C-2D7A162DFD0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105427</xdr:rowOff>
    </xdr:from>
    <xdr:ext cx="749692" cy="259045"/>
    <xdr:sp macro="" textlink="">
      <xdr:nvSpPr>
        <xdr:cNvPr id="570" name="テキスト ボックス 569">
          <a:extLst>
            <a:ext uri="{FF2B5EF4-FFF2-40B4-BE49-F238E27FC236}">
              <a16:creationId xmlns:a16="http://schemas.microsoft.com/office/drawing/2014/main" id="{F1FE18F3-189B-4EEE-81F6-58538C4F0891}"/>
            </a:ext>
          </a:extLst>
        </xdr:cNvPr>
        <xdr:cNvSpPr txBox="1"/>
      </xdr:nvSpPr>
      <xdr:spPr>
        <a:xfrm>
          <a:off x="17538308" y="610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2BD79A7C-9AA1-4C1F-8DBD-A8C4B2B5616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162577</xdr:rowOff>
    </xdr:from>
    <xdr:ext cx="749692" cy="259045"/>
    <xdr:sp macro="" textlink="">
      <xdr:nvSpPr>
        <xdr:cNvPr id="572" name="テキスト ボックス 571">
          <a:extLst>
            <a:ext uri="{FF2B5EF4-FFF2-40B4-BE49-F238E27FC236}">
              <a16:creationId xmlns:a16="http://schemas.microsoft.com/office/drawing/2014/main" id="{C42D0530-B589-4432-86DF-68089303D7CA}"/>
            </a:ext>
          </a:extLst>
        </xdr:cNvPr>
        <xdr:cNvSpPr txBox="1"/>
      </xdr:nvSpPr>
      <xdr:spPr>
        <a:xfrm>
          <a:off x="17538308" y="564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7F41EAE9-DED2-4FB7-A806-00E48518C4C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74" name="テキスト ボックス 573">
          <a:extLst>
            <a:ext uri="{FF2B5EF4-FFF2-40B4-BE49-F238E27FC236}">
              <a16:creationId xmlns:a16="http://schemas.microsoft.com/office/drawing/2014/main" id="{0D481820-849E-43A6-A092-270D576CCD0D}"/>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6BE2ED5A-5F15-4317-9380-DB0BDD969E0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41</xdr:row>
      <xdr:rowOff>74778</xdr:rowOff>
    </xdr:from>
    <xdr:to>
      <xdr:col>116</xdr:col>
      <xdr:colOff>62864</xdr:colOff>
      <xdr:row>41</xdr:row>
      <xdr:rowOff>133344</xdr:rowOff>
    </xdr:to>
    <xdr:cxnSp macro="">
      <xdr:nvCxnSpPr>
        <xdr:cNvPr id="576" name="直線コネクタ 575">
          <a:extLst>
            <a:ext uri="{FF2B5EF4-FFF2-40B4-BE49-F238E27FC236}">
              <a16:creationId xmlns:a16="http://schemas.microsoft.com/office/drawing/2014/main" id="{23AB7876-A0E8-4756-A742-4EAB6339BB58}"/>
            </a:ext>
          </a:extLst>
        </xdr:cNvPr>
        <xdr:cNvCxnSpPr/>
      </xdr:nvCxnSpPr>
      <xdr:spPr>
        <a:xfrm flipV="1">
          <a:off x="22160864" y="7104228"/>
          <a:ext cx="0" cy="5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59556</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BB278E9C-EA70-4778-82EF-7074C58E2E9B}"/>
            </a:ext>
          </a:extLst>
        </xdr:cNvPr>
        <xdr:cNvSpPr txBox="1"/>
      </xdr:nvSpPr>
      <xdr:spPr>
        <a:xfrm>
          <a:off x="22199600" y="72604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133344</xdr:rowOff>
    </xdr:from>
    <xdr:to>
      <xdr:col>116</xdr:col>
      <xdr:colOff>152400</xdr:colOff>
      <xdr:row>41</xdr:row>
      <xdr:rowOff>133344</xdr:rowOff>
    </xdr:to>
    <xdr:cxnSp macro="">
      <xdr:nvCxnSpPr>
        <xdr:cNvPr id="578" name="直線コネクタ 577">
          <a:extLst>
            <a:ext uri="{FF2B5EF4-FFF2-40B4-BE49-F238E27FC236}">
              <a16:creationId xmlns:a16="http://schemas.microsoft.com/office/drawing/2014/main" id="{E0D05F46-A7EB-4229-A405-60DF2403E11D}"/>
            </a:ext>
          </a:extLst>
        </xdr:cNvPr>
        <xdr:cNvCxnSpPr/>
      </xdr:nvCxnSpPr>
      <xdr:spPr>
        <a:xfrm>
          <a:off x="22072600" y="7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21455</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745272A3-75D6-48F7-AD67-9937C9186B59}"/>
            </a:ext>
          </a:extLst>
        </xdr:cNvPr>
        <xdr:cNvSpPr txBox="1"/>
      </xdr:nvSpPr>
      <xdr:spPr>
        <a:xfrm>
          <a:off x="22199600" y="687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74778</xdr:rowOff>
    </xdr:from>
    <xdr:to>
      <xdr:col>116</xdr:col>
      <xdr:colOff>152400</xdr:colOff>
      <xdr:row>41</xdr:row>
      <xdr:rowOff>74778</xdr:rowOff>
    </xdr:to>
    <xdr:cxnSp macro="">
      <xdr:nvCxnSpPr>
        <xdr:cNvPr id="580" name="直線コネクタ 579">
          <a:extLst>
            <a:ext uri="{FF2B5EF4-FFF2-40B4-BE49-F238E27FC236}">
              <a16:creationId xmlns:a16="http://schemas.microsoft.com/office/drawing/2014/main" id="{A437B823-73CD-471A-A0FB-7AB37AF9D9CC}"/>
            </a:ext>
          </a:extLst>
        </xdr:cNvPr>
        <xdr:cNvCxnSpPr/>
      </xdr:nvCxnSpPr>
      <xdr:spPr>
        <a:xfrm>
          <a:off x="22072600" y="710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148455</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FE30928C-C3B4-4458-9D1E-455C61B7DE4B}"/>
            </a:ext>
          </a:extLst>
        </xdr:cNvPr>
        <xdr:cNvSpPr txBox="1"/>
      </xdr:nvSpPr>
      <xdr:spPr>
        <a:xfrm>
          <a:off x="22199600" y="70064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72295</xdr:rowOff>
    </xdr:from>
    <xdr:to>
      <xdr:col>116</xdr:col>
      <xdr:colOff>114300</xdr:colOff>
      <xdr:row>42</xdr:row>
      <xdr:rowOff>2445</xdr:rowOff>
    </xdr:to>
    <xdr:sp macro="" textlink="">
      <xdr:nvSpPr>
        <xdr:cNvPr id="582" name="フローチャート: 判断 581">
          <a:extLst>
            <a:ext uri="{FF2B5EF4-FFF2-40B4-BE49-F238E27FC236}">
              <a16:creationId xmlns:a16="http://schemas.microsoft.com/office/drawing/2014/main" id="{38A1CB58-902C-4DA5-B66D-3C76C12023FB}"/>
            </a:ext>
          </a:extLst>
        </xdr:cNvPr>
        <xdr:cNvSpPr/>
      </xdr:nvSpPr>
      <xdr:spPr>
        <a:xfrm>
          <a:off x="22110700" y="710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72382</xdr:rowOff>
    </xdr:from>
    <xdr:to>
      <xdr:col>112</xdr:col>
      <xdr:colOff>38100</xdr:colOff>
      <xdr:row>42</xdr:row>
      <xdr:rowOff>2532</xdr:rowOff>
    </xdr:to>
    <xdr:sp macro="" textlink="">
      <xdr:nvSpPr>
        <xdr:cNvPr id="583" name="フローチャート: 判断 582">
          <a:extLst>
            <a:ext uri="{FF2B5EF4-FFF2-40B4-BE49-F238E27FC236}">
              <a16:creationId xmlns:a16="http://schemas.microsoft.com/office/drawing/2014/main" id="{C0D3D916-9ACA-46BC-9229-FDD4CA749F59}"/>
            </a:ext>
          </a:extLst>
        </xdr:cNvPr>
        <xdr:cNvSpPr/>
      </xdr:nvSpPr>
      <xdr:spPr>
        <a:xfrm>
          <a:off x="21272500" y="710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72723</xdr:rowOff>
    </xdr:from>
    <xdr:to>
      <xdr:col>107</xdr:col>
      <xdr:colOff>101600</xdr:colOff>
      <xdr:row>42</xdr:row>
      <xdr:rowOff>2873</xdr:rowOff>
    </xdr:to>
    <xdr:sp macro="" textlink="">
      <xdr:nvSpPr>
        <xdr:cNvPr id="584" name="フローチャート: 判断 583">
          <a:extLst>
            <a:ext uri="{FF2B5EF4-FFF2-40B4-BE49-F238E27FC236}">
              <a16:creationId xmlns:a16="http://schemas.microsoft.com/office/drawing/2014/main" id="{B3BAEECF-7350-471D-B63F-4E3F583D7FF6}"/>
            </a:ext>
          </a:extLst>
        </xdr:cNvPr>
        <xdr:cNvSpPr/>
      </xdr:nvSpPr>
      <xdr:spPr>
        <a:xfrm>
          <a:off x="20383500" y="710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56606</xdr:rowOff>
    </xdr:from>
    <xdr:to>
      <xdr:col>102</xdr:col>
      <xdr:colOff>165100</xdr:colOff>
      <xdr:row>41</xdr:row>
      <xdr:rowOff>158206</xdr:rowOff>
    </xdr:to>
    <xdr:sp macro="" textlink="">
      <xdr:nvSpPr>
        <xdr:cNvPr id="585" name="フローチャート: 判断 584">
          <a:extLst>
            <a:ext uri="{FF2B5EF4-FFF2-40B4-BE49-F238E27FC236}">
              <a16:creationId xmlns:a16="http://schemas.microsoft.com/office/drawing/2014/main" id="{76ECB920-65D3-4929-B5E3-7669DD502C56}"/>
            </a:ext>
          </a:extLst>
        </xdr:cNvPr>
        <xdr:cNvSpPr/>
      </xdr:nvSpPr>
      <xdr:spPr>
        <a:xfrm>
          <a:off x="19494500" y="70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73737</xdr:rowOff>
    </xdr:from>
    <xdr:to>
      <xdr:col>98</xdr:col>
      <xdr:colOff>38100</xdr:colOff>
      <xdr:row>42</xdr:row>
      <xdr:rowOff>3887</xdr:rowOff>
    </xdr:to>
    <xdr:sp macro="" textlink="">
      <xdr:nvSpPr>
        <xdr:cNvPr id="586" name="フローチャート: 判断 585">
          <a:extLst>
            <a:ext uri="{FF2B5EF4-FFF2-40B4-BE49-F238E27FC236}">
              <a16:creationId xmlns:a16="http://schemas.microsoft.com/office/drawing/2014/main" id="{059F27ED-D778-4A71-9161-D46E60A4AB51}"/>
            </a:ext>
          </a:extLst>
        </xdr:cNvPr>
        <xdr:cNvSpPr/>
      </xdr:nvSpPr>
      <xdr:spPr>
        <a:xfrm>
          <a:off x="18605500" y="710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958A7479-5C00-45EA-A9C8-B56F9502FBB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DC04CBD-536B-4FE9-81D4-C8280223BF7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62E78B27-B0D5-48FA-AA59-E737D05C3E8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224FF16B-8C79-43B4-B268-05882584B02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B4267338-E45B-435E-BB17-85C8982DAA7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76247</xdr:rowOff>
    </xdr:from>
    <xdr:to>
      <xdr:col>116</xdr:col>
      <xdr:colOff>114300</xdr:colOff>
      <xdr:row>42</xdr:row>
      <xdr:rowOff>6397</xdr:rowOff>
    </xdr:to>
    <xdr:sp macro="" textlink="">
      <xdr:nvSpPr>
        <xdr:cNvPr id="592" name="楕円 591">
          <a:extLst>
            <a:ext uri="{FF2B5EF4-FFF2-40B4-BE49-F238E27FC236}">
              <a16:creationId xmlns:a16="http://schemas.microsoft.com/office/drawing/2014/main" id="{E239DEB5-D5C8-4DAD-BC89-02DEA372AE15}"/>
            </a:ext>
          </a:extLst>
        </xdr:cNvPr>
        <xdr:cNvSpPr/>
      </xdr:nvSpPr>
      <xdr:spPr>
        <a:xfrm>
          <a:off x="22110700" y="710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104005</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9B2805B3-4749-4991-9A29-1D4A0FAF275E}"/>
            </a:ext>
          </a:extLst>
        </xdr:cNvPr>
        <xdr:cNvSpPr txBox="1"/>
      </xdr:nvSpPr>
      <xdr:spPr>
        <a:xfrm>
          <a:off x="22199600" y="713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77663</xdr:rowOff>
    </xdr:from>
    <xdr:to>
      <xdr:col>112</xdr:col>
      <xdr:colOff>38100</xdr:colOff>
      <xdr:row>42</xdr:row>
      <xdr:rowOff>7813</xdr:rowOff>
    </xdr:to>
    <xdr:sp macro="" textlink="">
      <xdr:nvSpPr>
        <xdr:cNvPr id="594" name="楕円 593">
          <a:extLst>
            <a:ext uri="{FF2B5EF4-FFF2-40B4-BE49-F238E27FC236}">
              <a16:creationId xmlns:a16="http://schemas.microsoft.com/office/drawing/2014/main" id="{179B1A19-B3DE-4CF1-BE82-6B1D1524229C}"/>
            </a:ext>
          </a:extLst>
        </xdr:cNvPr>
        <xdr:cNvSpPr/>
      </xdr:nvSpPr>
      <xdr:spPr>
        <a:xfrm>
          <a:off x="21272500" y="710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127047</xdr:rowOff>
    </xdr:from>
    <xdr:to>
      <xdr:col>116</xdr:col>
      <xdr:colOff>63500</xdr:colOff>
      <xdr:row>41</xdr:row>
      <xdr:rowOff>128463</xdr:rowOff>
    </xdr:to>
    <xdr:cxnSp macro="">
      <xdr:nvCxnSpPr>
        <xdr:cNvPr id="595" name="直線コネクタ 594">
          <a:extLst>
            <a:ext uri="{FF2B5EF4-FFF2-40B4-BE49-F238E27FC236}">
              <a16:creationId xmlns:a16="http://schemas.microsoft.com/office/drawing/2014/main" id="{C4D3F307-1675-42B1-9317-A34C7F09E967}"/>
            </a:ext>
          </a:extLst>
        </xdr:cNvPr>
        <xdr:cNvCxnSpPr/>
      </xdr:nvCxnSpPr>
      <xdr:spPr>
        <a:xfrm flipV="1">
          <a:off x="21323300" y="7156497"/>
          <a:ext cx="8382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78425</xdr:rowOff>
    </xdr:from>
    <xdr:to>
      <xdr:col>107</xdr:col>
      <xdr:colOff>101600</xdr:colOff>
      <xdr:row>42</xdr:row>
      <xdr:rowOff>8575</xdr:rowOff>
    </xdr:to>
    <xdr:sp macro="" textlink="">
      <xdr:nvSpPr>
        <xdr:cNvPr id="596" name="楕円 595">
          <a:extLst>
            <a:ext uri="{FF2B5EF4-FFF2-40B4-BE49-F238E27FC236}">
              <a16:creationId xmlns:a16="http://schemas.microsoft.com/office/drawing/2014/main" id="{8E8BFAA0-6F14-49CF-BED2-B9204D894172}"/>
            </a:ext>
          </a:extLst>
        </xdr:cNvPr>
        <xdr:cNvSpPr/>
      </xdr:nvSpPr>
      <xdr:spPr>
        <a:xfrm>
          <a:off x="20383500" y="710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128463</xdr:rowOff>
    </xdr:from>
    <xdr:to>
      <xdr:col>111</xdr:col>
      <xdr:colOff>177800</xdr:colOff>
      <xdr:row>41</xdr:row>
      <xdr:rowOff>129225</xdr:rowOff>
    </xdr:to>
    <xdr:cxnSp macro="">
      <xdr:nvCxnSpPr>
        <xdr:cNvPr id="597" name="直線コネクタ 596">
          <a:extLst>
            <a:ext uri="{FF2B5EF4-FFF2-40B4-BE49-F238E27FC236}">
              <a16:creationId xmlns:a16="http://schemas.microsoft.com/office/drawing/2014/main" id="{ECA3A3BD-CC35-4440-80CC-DA9226DC9E5C}"/>
            </a:ext>
          </a:extLst>
        </xdr:cNvPr>
        <xdr:cNvCxnSpPr/>
      </xdr:nvCxnSpPr>
      <xdr:spPr>
        <a:xfrm flipV="1">
          <a:off x="20434300" y="715791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57455</xdr:rowOff>
    </xdr:from>
    <xdr:to>
      <xdr:col>102</xdr:col>
      <xdr:colOff>165100</xdr:colOff>
      <xdr:row>33</xdr:row>
      <xdr:rowOff>159055</xdr:rowOff>
    </xdr:to>
    <xdr:sp macro="" textlink="">
      <xdr:nvSpPr>
        <xdr:cNvPr id="598" name="楕円 597">
          <a:extLst>
            <a:ext uri="{FF2B5EF4-FFF2-40B4-BE49-F238E27FC236}">
              <a16:creationId xmlns:a16="http://schemas.microsoft.com/office/drawing/2014/main" id="{D436BCCF-2A33-460D-83AC-35E6110CF79D}"/>
            </a:ext>
          </a:extLst>
        </xdr:cNvPr>
        <xdr:cNvSpPr/>
      </xdr:nvSpPr>
      <xdr:spPr>
        <a:xfrm>
          <a:off x="19494500" y="57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108255</xdr:rowOff>
    </xdr:from>
    <xdr:to>
      <xdr:col>107</xdr:col>
      <xdr:colOff>50800</xdr:colOff>
      <xdr:row>41</xdr:row>
      <xdr:rowOff>129225</xdr:rowOff>
    </xdr:to>
    <xdr:cxnSp macro="">
      <xdr:nvCxnSpPr>
        <xdr:cNvPr id="599" name="直線コネクタ 598">
          <a:extLst>
            <a:ext uri="{FF2B5EF4-FFF2-40B4-BE49-F238E27FC236}">
              <a16:creationId xmlns:a16="http://schemas.microsoft.com/office/drawing/2014/main" id="{8363A102-3194-4381-A354-9BE48BE053F8}"/>
            </a:ext>
          </a:extLst>
        </xdr:cNvPr>
        <xdr:cNvCxnSpPr/>
      </xdr:nvCxnSpPr>
      <xdr:spPr>
        <a:xfrm>
          <a:off x="19545300" y="5766105"/>
          <a:ext cx="889000" cy="139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82210</xdr:rowOff>
    </xdr:from>
    <xdr:to>
      <xdr:col>98</xdr:col>
      <xdr:colOff>38100</xdr:colOff>
      <xdr:row>42</xdr:row>
      <xdr:rowOff>12360</xdr:rowOff>
    </xdr:to>
    <xdr:sp macro="" textlink="">
      <xdr:nvSpPr>
        <xdr:cNvPr id="600" name="楕円 599">
          <a:extLst>
            <a:ext uri="{FF2B5EF4-FFF2-40B4-BE49-F238E27FC236}">
              <a16:creationId xmlns:a16="http://schemas.microsoft.com/office/drawing/2014/main" id="{3D67E9DC-FD2C-400E-B817-4DB2A91355CD}"/>
            </a:ext>
          </a:extLst>
        </xdr:cNvPr>
        <xdr:cNvSpPr/>
      </xdr:nvSpPr>
      <xdr:spPr>
        <a:xfrm>
          <a:off x="18605500" y="711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108255</xdr:rowOff>
    </xdr:from>
    <xdr:to>
      <xdr:col>102</xdr:col>
      <xdr:colOff>114300</xdr:colOff>
      <xdr:row>41</xdr:row>
      <xdr:rowOff>133010</xdr:rowOff>
    </xdr:to>
    <xdr:cxnSp macro="">
      <xdr:nvCxnSpPr>
        <xdr:cNvPr id="601" name="直線コネクタ 600">
          <a:extLst>
            <a:ext uri="{FF2B5EF4-FFF2-40B4-BE49-F238E27FC236}">
              <a16:creationId xmlns:a16="http://schemas.microsoft.com/office/drawing/2014/main" id="{73EE0950-C3EC-4564-809F-9BD6B807A7A5}"/>
            </a:ext>
          </a:extLst>
        </xdr:cNvPr>
        <xdr:cNvCxnSpPr/>
      </xdr:nvCxnSpPr>
      <xdr:spPr>
        <a:xfrm flipV="1">
          <a:off x="18656300" y="5766105"/>
          <a:ext cx="889000" cy="139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19059</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B9FC4791-F099-4673-A75A-B15CFC25FF16}"/>
            </a:ext>
          </a:extLst>
        </xdr:cNvPr>
        <xdr:cNvSpPr txBox="1"/>
      </xdr:nvSpPr>
      <xdr:spPr>
        <a:xfrm>
          <a:off x="21011095" y="687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19400</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E67688F5-F6C2-485F-9516-826A672CDBF3}"/>
            </a:ext>
          </a:extLst>
        </xdr:cNvPr>
        <xdr:cNvSpPr txBox="1"/>
      </xdr:nvSpPr>
      <xdr:spPr>
        <a:xfrm>
          <a:off x="20134795" y="687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149333</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A72B4178-D587-4385-A25B-051BEBDCFF66}"/>
            </a:ext>
          </a:extLst>
        </xdr:cNvPr>
        <xdr:cNvSpPr txBox="1"/>
      </xdr:nvSpPr>
      <xdr:spPr>
        <a:xfrm>
          <a:off x="19245795" y="717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20414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63726A20-6C8A-483F-9C74-C7876A7410AE}"/>
            </a:ext>
          </a:extLst>
        </xdr:cNvPr>
        <xdr:cNvSpPr txBox="1"/>
      </xdr:nvSpPr>
      <xdr:spPr>
        <a:xfrm>
          <a:off x="18389111" y="687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170390</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D2AFD916-F2DE-4FFB-ABF7-62C3507BEFE5}"/>
            </a:ext>
          </a:extLst>
        </xdr:cNvPr>
        <xdr:cNvSpPr txBox="1"/>
      </xdr:nvSpPr>
      <xdr:spPr>
        <a:xfrm>
          <a:off x="21043411" y="719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171152</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16FFFDD7-1A09-44EE-89B5-8285D1768820}"/>
            </a:ext>
          </a:extLst>
        </xdr:cNvPr>
        <xdr:cNvSpPr txBox="1"/>
      </xdr:nvSpPr>
      <xdr:spPr>
        <a:xfrm>
          <a:off x="20167111" y="720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117888</xdr:colOff>
      <xdr:row>32</xdr:row>
      <xdr:rowOff>4132</xdr:rowOff>
    </xdr:from>
    <xdr:ext cx="754822" cy="259045"/>
    <xdr:sp macro="" textlink="">
      <xdr:nvSpPr>
        <xdr:cNvPr id="608" name="n_3mainValue【一般廃棄物処理施設】&#10;一人当たり有形固定資産（償却資産）額">
          <a:extLst>
            <a:ext uri="{FF2B5EF4-FFF2-40B4-BE49-F238E27FC236}">
              <a16:creationId xmlns:a16="http://schemas.microsoft.com/office/drawing/2014/main" id="{D368A568-C6A5-4730-BBA3-61E5A50CFA52}"/>
            </a:ext>
          </a:extLst>
        </xdr:cNvPr>
        <xdr:cNvSpPr txBox="1"/>
      </xdr:nvSpPr>
      <xdr:spPr>
        <a:xfrm>
          <a:off x="19167888" y="549053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3487</xdr:rowOff>
    </xdr:from>
    <xdr:ext cx="469744" cy="259045"/>
    <xdr:sp macro="" textlink="">
      <xdr:nvSpPr>
        <xdr:cNvPr id="609" name="n_4mainValue【一般廃棄物処理施設】&#10;一人当たり有形固定資産（償却資産）額">
          <a:extLst>
            <a:ext uri="{FF2B5EF4-FFF2-40B4-BE49-F238E27FC236}">
              <a16:creationId xmlns:a16="http://schemas.microsoft.com/office/drawing/2014/main" id="{DAE7A452-82C3-40E0-90BD-4A2B071522AE}"/>
            </a:ext>
          </a:extLst>
        </xdr:cNvPr>
        <xdr:cNvSpPr txBox="1"/>
      </xdr:nvSpPr>
      <xdr:spPr>
        <a:xfrm>
          <a:off x="18421428" y="720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967EAEFE-DB0F-4370-BBF8-0EF3D76317B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62BAE87B-B60F-4C3D-8C2B-D48F7825A7D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422DC0F6-7AD4-4DD2-8A37-EF99F6304DA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257A602D-48B3-404E-8404-20211EDD235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81BF29C2-5256-4239-A11B-3544D754340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D4710D50-8CEC-44ED-813F-2F5ACD45356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30BE46CF-B210-44D6-893F-35C1DCCF170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ACFD9687-7F98-457F-A9E5-580C72E8D3E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2400BBC-E14C-45DB-B0AC-E94902B990B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67B351A6-975A-4E04-841F-E3D8166F750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2B228AB1-B146-49D4-AE4D-0C9023AAD83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2AFB0BC0-DF27-4C27-80A9-108BEE35EC4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86B6A9CA-964D-4940-9F34-37C957617F9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3FF8EEBA-3347-40AF-AC0F-BD013CA89FD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5D76B084-1DF9-4FD3-A27C-31EBBE4E40D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EE3ABBB8-77BA-4E39-B29C-2B771FD2D9E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168038C2-F16D-42CE-A1BE-D75046197BA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931D502A-3333-4B1F-955A-C26CAF3E368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EBDACB7B-7C12-491D-80AC-12B5066DDAB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171E95C6-ACA1-4106-8C6A-87DCE68101E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9299E158-B717-4E93-9782-6A307FC1A26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94C3A072-958C-4E0F-90BD-F87E9C38162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D4C01B12-02AD-42EA-891B-D6FFF5BD22E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24889D65-DF60-44C4-979B-282E4A1EAA8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F0EAA6D6-879E-4E13-A339-6562CE49147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C02170C1-4B10-4883-9A21-73F1B76576DC}"/>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E245BA39-E6DA-4E86-853D-A4F5B688097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5ECE8CE4-1A9A-4BD2-8CD0-6B92965E371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AD6EB482-E14E-4616-B203-E095B569440C}"/>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85EBBF0F-0BE8-4F59-870E-CD196671BEBD}"/>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D05F3A5A-565C-49BD-9831-9A0A7397B383}"/>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27EA821A-FC6C-4464-9FC0-872DC24C1572}"/>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a:extLst>
            <a:ext uri="{FF2B5EF4-FFF2-40B4-BE49-F238E27FC236}">
              <a16:creationId xmlns:a16="http://schemas.microsoft.com/office/drawing/2014/main" id="{CEE13742-90B8-43A6-9681-709D649FBAA1}"/>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a:extLst>
            <a:ext uri="{FF2B5EF4-FFF2-40B4-BE49-F238E27FC236}">
              <a16:creationId xmlns:a16="http://schemas.microsoft.com/office/drawing/2014/main" id="{D53B63F1-C841-405E-8ABB-DC854CE9A6F8}"/>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a:extLst>
            <a:ext uri="{FF2B5EF4-FFF2-40B4-BE49-F238E27FC236}">
              <a16:creationId xmlns:a16="http://schemas.microsoft.com/office/drawing/2014/main" id="{3CEF316C-91F5-407A-BE7F-EC5CFF9D2132}"/>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a:extLst>
            <a:ext uri="{FF2B5EF4-FFF2-40B4-BE49-F238E27FC236}">
              <a16:creationId xmlns:a16="http://schemas.microsoft.com/office/drawing/2014/main" id="{9A95C9FF-D46A-4EDB-B8DB-2A02F8A277CE}"/>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14AEBE3-1197-46D8-9679-B6A1C76070A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84FE7553-9F86-4126-89F8-723FB01976D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10E3F0EC-6B0B-4F9F-8828-AC3D5C85007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11AF1E2C-2C20-4DE0-8EC7-8003F39D262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487222D2-DB03-44A3-B083-B836AD704BE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651" name="楕円 650">
          <a:extLst>
            <a:ext uri="{FF2B5EF4-FFF2-40B4-BE49-F238E27FC236}">
              <a16:creationId xmlns:a16="http://schemas.microsoft.com/office/drawing/2014/main" id="{D6C3B255-976B-4CDD-983F-B2B2E05046AA}"/>
            </a:ext>
          </a:extLst>
        </xdr:cNvPr>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F272A22E-B3FC-4DE5-B509-09FA53DA1FF8}"/>
            </a:ext>
          </a:extLst>
        </xdr:cNvPr>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653" name="楕円 652">
          <a:extLst>
            <a:ext uri="{FF2B5EF4-FFF2-40B4-BE49-F238E27FC236}">
              <a16:creationId xmlns:a16="http://schemas.microsoft.com/office/drawing/2014/main" id="{8013CA0F-AF50-4D86-BDD7-8735514A5660}"/>
            </a:ext>
          </a:extLst>
        </xdr:cNvPr>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138793</xdr:rowOff>
    </xdr:from>
    <xdr:to>
      <xdr:col>85</xdr:col>
      <xdr:colOff>127000</xdr:colOff>
      <xdr:row>60</xdr:row>
      <xdr:rowOff>0</xdr:rowOff>
    </xdr:to>
    <xdr:cxnSp macro="">
      <xdr:nvCxnSpPr>
        <xdr:cNvPr id="654" name="直線コネクタ 653">
          <a:extLst>
            <a:ext uri="{FF2B5EF4-FFF2-40B4-BE49-F238E27FC236}">
              <a16:creationId xmlns:a16="http://schemas.microsoft.com/office/drawing/2014/main" id="{A9855E43-7A45-4D91-8515-D2D43673D140}"/>
            </a:ext>
          </a:extLst>
        </xdr:cNvPr>
        <xdr:cNvCxnSpPr/>
      </xdr:nvCxnSpPr>
      <xdr:spPr>
        <a:xfrm>
          <a:off x="15481300" y="1025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55" name="楕円 654">
          <a:extLst>
            <a:ext uri="{FF2B5EF4-FFF2-40B4-BE49-F238E27FC236}">
              <a16:creationId xmlns:a16="http://schemas.microsoft.com/office/drawing/2014/main" id="{3D76540C-B47A-4860-955B-2AD4C670B644}"/>
            </a:ext>
          </a:extLst>
        </xdr:cNvPr>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138793</xdr:rowOff>
    </xdr:to>
    <xdr:cxnSp macro="">
      <xdr:nvCxnSpPr>
        <xdr:cNvPr id="656" name="直線コネクタ 655">
          <a:extLst>
            <a:ext uri="{FF2B5EF4-FFF2-40B4-BE49-F238E27FC236}">
              <a16:creationId xmlns:a16="http://schemas.microsoft.com/office/drawing/2014/main" id="{473E5550-C4DB-49C6-9582-61B92B4C21B6}"/>
            </a:ext>
          </a:extLst>
        </xdr:cNvPr>
        <xdr:cNvCxnSpPr/>
      </xdr:nvCxnSpPr>
      <xdr:spPr>
        <a:xfrm>
          <a:off x="14592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657" name="楕円 656">
          <a:extLst>
            <a:ext uri="{FF2B5EF4-FFF2-40B4-BE49-F238E27FC236}">
              <a16:creationId xmlns:a16="http://schemas.microsoft.com/office/drawing/2014/main" id="{F14AF4CC-BCED-4D8A-8891-21A07928EE6C}"/>
            </a:ext>
          </a:extLst>
        </xdr:cNvPr>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106135</xdr:rowOff>
    </xdr:to>
    <xdr:cxnSp macro="">
      <xdr:nvCxnSpPr>
        <xdr:cNvPr id="658" name="直線コネクタ 657">
          <a:extLst>
            <a:ext uri="{FF2B5EF4-FFF2-40B4-BE49-F238E27FC236}">
              <a16:creationId xmlns:a16="http://schemas.microsoft.com/office/drawing/2014/main" id="{21691D19-93B1-4F3C-B85D-1B760AFCF7DD}"/>
            </a:ext>
          </a:extLst>
        </xdr:cNvPr>
        <xdr:cNvCxnSpPr/>
      </xdr:nvCxnSpPr>
      <xdr:spPr>
        <a:xfrm>
          <a:off x="13703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659" name="楕円 658">
          <a:extLst>
            <a:ext uri="{FF2B5EF4-FFF2-40B4-BE49-F238E27FC236}">
              <a16:creationId xmlns:a16="http://schemas.microsoft.com/office/drawing/2014/main" id="{DF524A05-1C09-4C54-9FB9-D5ECB95C45FE}"/>
            </a:ext>
          </a:extLst>
        </xdr:cNvPr>
        <xdr:cNvSpPr/>
      </xdr:nvSpPr>
      <xdr:spPr>
        <a:xfrm>
          <a:off x="1276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73478</xdr:rowOff>
    </xdr:to>
    <xdr:cxnSp macro="">
      <xdr:nvCxnSpPr>
        <xdr:cNvPr id="660" name="直線コネクタ 659">
          <a:extLst>
            <a:ext uri="{FF2B5EF4-FFF2-40B4-BE49-F238E27FC236}">
              <a16:creationId xmlns:a16="http://schemas.microsoft.com/office/drawing/2014/main" id="{D0A90FC6-C1E2-455F-B9D2-0AF767EC9FF8}"/>
            </a:ext>
          </a:extLst>
        </xdr:cNvPr>
        <xdr:cNvCxnSpPr/>
      </xdr:nvCxnSpPr>
      <xdr:spPr>
        <a:xfrm>
          <a:off x="12814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558A5E72-7ED0-446B-946C-74B84D249192}"/>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D2381396-172F-493B-BE50-F7959EB9B483}"/>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2F9748A6-D125-4208-B214-27C02ED4D043}"/>
            </a:ext>
          </a:extLst>
        </xdr:cNvPr>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12C73C57-104F-40DE-996B-17F9E37D1561}"/>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9270</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59313322-7B02-40AB-9DBC-C9E37C8F587F}"/>
            </a:ext>
          </a:extLst>
        </xdr:cNvPr>
        <xdr:cNvSpPr txBox="1"/>
      </xdr:nvSpPr>
      <xdr:spPr>
        <a:xfrm>
          <a:off x="15266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D5E5F906-73B3-41F6-8935-3745CC995B65}"/>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66DF617-3764-41A7-98AA-66A475477D0B}"/>
            </a:ext>
          </a:extLst>
        </xdr:cNvPr>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108149</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4C123B23-C958-4EA8-B6E5-25A1EF6869DE}"/>
            </a:ext>
          </a:extLst>
        </xdr:cNvPr>
        <xdr:cNvSpPr txBox="1"/>
      </xdr:nvSpPr>
      <xdr:spPr>
        <a:xfrm>
          <a:off x="12611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42B4CD18-280F-472A-AED5-53D68B90C46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7E93E866-5E86-4722-92AE-CFB3EEF276C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6CA9AEA9-0C57-4312-A2B7-AF9BA4D6302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187FBDDA-787F-4A1A-8C91-41B410B6E97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7475514B-7CF1-4B48-B82D-EAA393BB8F6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34764F09-ED6F-4A4A-A8AA-8C7C03CA3D8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19BF829D-72B1-4EC0-96F9-19C78F0CE6E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614E7402-5CF3-45E1-9288-B78407722B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C0888285-D03D-4CA3-8334-B0E97C6D7D2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C0B0EC60-6789-4262-BD54-7159CD516C0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22EE45DD-5036-4154-8F38-FE3551B4F55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D4C5840-6BAA-4149-B9D5-22ED1E79104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24C48D3B-9263-4AC2-BC2B-E725533E50F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6C8B68B9-E2A8-41AD-A5B9-13880DB0270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A9739DE9-1F23-42C9-8102-169907D3B4E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D21A2306-E46D-486A-8DA8-731D399189C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4600C49B-C74B-4795-910F-09DE11CD502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3D7797AD-B030-4B14-B178-FCB2D2ED762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70EDB9C9-9853-4C4B-85F1-F45A9E09AB4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23C86C78-6228-4A68-A277-5DC68DC4764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4901F42-DFAE-4F4A-B862-68E0202F960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D4580DE0-6E38-466F-871F-0EADD837775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885D001B-4EF2-4DBD-A494-A73F88D0CBA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a:extLst>
            <a:ext uri="{FF2B5EF4-FFF2-40B4-BE49-F238E27FC236}">
              <a16:creationId xmlns:a16="http://schemas.microsoft.com/office/drawing/2014/main" id="{CDAD3BBD-A1BA-4141-A480-CF3F66357704}"/>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8453F071-BC64-433A-998E-A52A148A9685}"/>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a:extLst>
            <a:ext uri="{FF2B5EF4-FFF2-40B4-BE49-F238E27FC236}">
              <a16:creationId xmlns:a16="http://schemas.microsoft.com/office/drawing/2014/main" id="{0E31F77E-2CB7-4066-9D62-40E97E41647D}"/>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32F0DE1B-AB65-48FC-9B75-222A49A02A0E}"/>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a:extLst>
            <a:ext uri="{FF2B5EF4-FFF2-40B4-BE49-F238E27FC236}">
              <a16:creationId xmlns:a16="http://schemas.microsoft.com/office/drawing/2014/main" id="{BE7A27A1-8925-4570-B396-65EB6DDF3937}"/>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B4FC889E-4852-4F83-A084-7E9EAB7D471B}"/>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a:extLst>
            <a:ext uri="{FF2B5EF4-FFF2-40B4-BE49-F238E27FC236}">
              <a16:creationId xmlns:a16="http://schemas.microsoft.com/office/drawing/2014/main" id="{FE0CD149-A0FF-40C2-9F8E-B11B6BB51221}"/>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a:extLst>
            <a:ext uri="{FF2B5EF4-FFF2-40B4-BE49-F238E27FC236}">
              <a16:creationId xmlns:a16="http://schemas.microsoft.com/office/drawing/2014/main" id="{9C7B5915-880F-4980-B202-94136DB5441F}"/>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a:extLst>
            <a:ext uri="{FF2B5EF4-FFF2-40B4-BE49-F238E27FC236}">
              <a16:creationId xmlns:a16="http://schemas.microsoft.com/office/drawing/2014/main" id="{97D75DF0-C30B-4ACC-9193-FF32385006D1}"/>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a:extLst>
            <a:ext uri="{FF2B5EF4-FFF2-40B4-BE49-F238E27FC236}">
              <a16:creationId xmlns:a16="http://schemas.microsoft.com/office/drawing/2014/main" id="{A2C386B4-2FC6-4F7F-ABC7-B82024B44AEF}"/>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a:extLst>
            <a:ext uri="{FF2B5EF4-FFF2-40B4-BE49-F238E27FC236}">
              <a16:creationId xmlns:a16="http://schemas.microsoft.com/office/drawing/2014/main" id="{2F6F2541-F5D8-4372-AAFD-D74D41B524F2}"/>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CE0C545A-91F7-4882-9F58-142AEE3C3B5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7D3B9BBA-A84E-4F84-9905-4D6FD65579A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F4CF2FF5-DA5B-4DC4-AFF8-2DA874B50ED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FEC29F48-771D-4CDD-BE8E-A8A05E6BEF1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2A7F559A-6C84-4D27-8232-E362DFACC15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132080</xdr:rowOff>
    </xdr:from>
    <xdr:to>
      <xdr:col>116</xdr:col>
      <xdr:colOff>114300</xdr:colOff>
      <xdr:row>64</xdr:row>
      <xdr:rowOff>62230</xdr:rowOff>
    </xdr:to>
    <xdr:sp macro="" textlink="">
      <xdr:nvSpPr>
        <xdr:cNvPr id="708" name="楕円 707">
          <a:extLst>
            <a:ext uri="{FF2B5EF4-FFF2-40B4-BE49-F238E27FC236}">
              <a16:creationId xmlns:a16="http://schemas.microsoft.com/office/drawing/2014/main" id="{6BB8B416-5665-4F5C-99F1-0B17A3F44842}"/>
            </a:ext>
          </a:extLst>
        </xdr:cNvPr>
        <xdr:cNvSpPr/>
      </xdr:nvSpPr>
      <xdr:spPr>
        <a:xfrm>
          <a:off x="22110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47007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9C3BF820-E8A9-4FB8-BE5C-114659419AF9}"/>
            </a:ext>
          </a:extLst>
        </xdr:cNvPr>
        <xdr:cNvSpPr txBox="1"/>
      </xdr:nvSpPr>
      <xdr:spPr>
        <a:xfrm>
          <a:off x="221996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132080</xdr:rowOff>
    </xdr:from>
    <xdr:to>
      <xdr:col>112</xdr:col>
      <xdr:colOff>38100</xdr:colOff>
      <xdr:row>64</xdr:row>
      <xdr:rowOff>62230</xdr:rowOff>
    </xdr:to>
    <xdr:sp macro="" textlink="">
      <xdr:nvSpPr>
        <xdr:cNvPr id="710" name="楕円 709">
          <a:extLst>
            <a:ext uri="{FF2B5EF4-FFF2-40B4-BE49-F238E27FC236}">
              <a16:creationId xmlns:a16="http://schemas.microsoft.com/office/drawing/2014/main" id="{8E48A461-8A99-4173-9976-276C9B507128}"/>
            </a:ext>
          </a:extLst>
        </xdr:cNvPr>
        <xdr:cNvSpPr/>
      </xdr:nvSpPr>
      <xdr:spPr>
        <a:xfrm>
          <a:off x="21272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11430</xdr:rowOff>
    </xdr:from>
    <xdr:to>
      <xdr:col>116</xdr:col>
      <xdr:colOff>63500</xdr:colOff>
      <xdr:row>64</xdr:row>
      <xdr:rowOff>11430</xdr:rowOff>
    </xdr:to>
    <xdr:cxnSp macro="">
      <xdr:nvCxnSpPr>
        <xdr:cNvPr id="711" name="直線コネクタ 710">
          <a:extLst>
            <a:ext uri="{FF2B5EF4-FFF2-40B4-BE49-F238E27FC236}">
              <a16:creationId xmlns:a16="http://schemas.microsoft.com/office/drawing/2014/main" id="{ABDE74B9-AAF3-410A-83EA-C1D8EBE24B8D}"/>
            </a:ext>
          </a:extLst>
        </xdr:cNvPr>
        <xdr:cNvCxnSpPr/>
      </xdr:nvCxnSpPr>
      <xdr:spPr>
        <a:xfrm>
          <a:off x="21323300" y="1098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132080</xdr:rowOff>
    </xdr:from>
    <xdr:to>
      <xdr:col>107</xdr:col>
      <xdr:colOff>101600</xdr:colOff>
      <xdr:row>64</xdr:row>
      <xdr:rowOff>62230</xdr:rowOff>
    </xdr:to>
    <xdr:sp macro="" textlink="">
      <xdr:nvSpPr>
        <xdr:cNvPr id="712" name="楕円 711">
          <a:extLst>
            <a:ext uri="{FF2B5EF4-FFF2-40B4-BE49-F238E27FC236}">
              <a16:creationId xmlns:a16="http://schemas.microsoft.com/office/drawing/2014/main" id="{ED7AFC5A-7A8E-47D6-8163-71420406A9A3}"/>
            </a:ext>
          </a:extLst>
        </xdr:cNvPr>
        <xdr:cNvSpPr/>
      </xdr:nvSpPr>
      <xdr:spPr>
        <a:xfrm>
          <a:off x="20383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11430</xdr:rowOff>
    </xdr:from>
    <xdr:to>
      <xdr:col>111</xdr:col>
      <xdr:colOff>177800</xdr:colOff>
      <xdr:row>64</xdr:row>
      <xdr:rowOff>11430</xdr:rowOff>
    </xdr:to>
    <xdr:cxnSp macro="">
      <xdr:nvCxnSpPr>
        <xdr:cNvPr id="713" name="直線コネクタ 712">
          <a:extLst>
            <a:ext uri="{FF2B5EF4-FFF2-40B4-BE49-F238E27FC236}">
              <a16:creationId xmlns:a16="http://schemas.microsoft.com/office/drawing/2014/main" id="{1799E073-12C5-433D-9770-978EDC99D439}"/>
            </a:ext>
          </a:extLst>
        </xdr:cNvPr>
        <xdr:cNvCxnSpPr/>
      </xdr:nvCxnSpPr>
      <xdr:spPr>
        <a:xfrm>
          <a:off x="20434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132080</xdr:rowOff>
    </xdr:from>
    <xdr:to>
      <xdr:col>102</xdr:col>
      <xdr:colOff>165100</xdr:colOff>
      <xdr:row>64</xdr:row>
      <xdr:rowOff>62230</xdr:rowOff>
    </xdr:to>
    <xdr:sp macro="" textlink="">
      <xdr:nvSpPr>
        <xdr:cNvPr id="714" name="楕円 713">
          <a:extLst>
            <a:ext uri="{FF2B5EF4-FFF2-40B4-BE49-F238E27FC236}">
              <a16:creationId xmlns:a16="http://schemas.microsoft.com/office/drawing/2014/main" id="{80F25ED1-4AEC-4334-84E4-84501C26BF7C}"/>
            </a:ext>
          </a:extLst>
        </xdr:cNvPr>
        <xdr:cNvSpPr/>
      </xdr:nvSpPr>
      <xdr:spPr>
        <a:xfrm>
          <a:off x="19494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11430</xdr:rowOff>
    </xdr:from>
    <xdr:to>
      <xdr:col>107</xdr:col>
      <xdr:colOff>50800</xdr:colOff>
      <xdr:row>64</xdr:row>
      <xdr:rowOff>11430</xdr:rowOff>
    </xdr:to>
    <xdr:cxnSp macro="">
      <xdr:nvCxnSpPr>
        <xdr:cNvPr id="715" name="直線コネクタ 714">
          <a:extLst>
            <a:ext uri="{FF2B5EF4-FFF2-40B4-BE49-F238E27FC236}">
              <a16:creationId xmlns:a16="http://schemas.microsoft.com/office/drawing/2014/main" id="{D1C26B7E-056B-4287-8F9D-9FC2BFB4662D}"/>
            </a:ext>
          </a:extLst>
        </xdr:cNvPr>
        <xdr:cNvCxnSpPr/>
      </xdr:nvCxnSpPr>
      <xdr:spPr>
        <a:xfrm>
          <a:off x="19545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132080</xdr:rowOff>
    </xdr:from>
    <xdr:to>
      <xdr:col>98</xdr:col>
      <xdr:colOff>38100</xdr:colOff>
      <xdr:row>64</xdr:row>
      <xdr:rowOff>62230</xdr:rowOff>
    </xdr:to>
    <xdr:sp macro="" textlink="">
      <xdr:nvSpPr>
        <xdr:cNvPr id="716" name="楕円 715">
          <a:extLst>
            <a:ext uri="{FF2B5EF4-FFF2-40B4-BE49-F238E27FC236}">
              <a16:creationId xmlns:a16="http://schemas.microsoft.com/office/drawing/2014/main" id="{119CAAC3-20D9-4621-B3F5-D35F20251827}"/>
            </a:ext>
          </a:extLst>
        </xdr:cNvPr>
        <xdr:cNvSpPr/>
      </xdr:nvSpPr>
      <xdr:spPr>
        <a:xfrm>
          <a:off x="18605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11430</xdr:rowOff>
    </xdr:from>
    <xdr:to>
      <xdr:col>102</xdr:col>
      <xdr:colOff>114300</xdr:colOff>
      <xdr:row>64</xdr:row>
      <xdr:rowOff>11430</xdr:rowOff>
    </xdr:to>
    <xdr:cxnSp macro="">
      <xdr:nvCxnSpPr>
        <xdr:cNvPr id="717" name="直線コネクタ 716">
          <a:extLst>
            <a:ext uri="{FF2B5EF4-FFF2-40B4-BE49-F238E27FC236}">
              <a16:creationId xmlns:a16="http://schemas.microsoft.com/office/drawing/2014/main" id="{1B4FF2B8-DB30-4E54-BCEB-D59F84790FC4}"/>
            </a:ext>
          </a:extLst>
        </xdr:cNvPr>
        <xdr:cNvCxnSpPr/>
      </xdr:nvCxnSpPr>
      <xdr:spPr>
        <a:xfrm>
          <a:off x="18656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a:extLst>
            <a:ext uri="{FF2B5EF4-FFF2-40B4-BE49-F238E27FC236}">
              <a16:creationId xmlns:a16="http://schemas.microsoft.com/office/drawing/2014/main" id="{0E206688-8C5D-48CF-81A2-358461B1F13A}"/>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a:extLst>
            <a:ext uri="{FF2B5EF4-FFF2-40B4-BE49-F238E27FC236}">
              <a16:creationId xmlns:a16="http://schemas.microsoft.com/office/drawing/2014/main" id="{83A53AA7-EBCD-42E6-A148-872EB0702BC5}"/>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a:extLst>
            <a:ext uri="{FF2B5EF4-FFF2-40B4-BE49-F238E27FC236}">
              <a16:creationId xmlns:a16="http://schemas.microsoft.com/office/drawing/2014/main" id="{1A115DE0-90EA-47A2-BB9F-19AF950BECBB}"/>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1" name="n_4aveValue【保健センター・保健所】&#10;一人当たり面積">
          <a:extLst>
            <a:ext uri="{FF2B5EF4-FFF2-40B4-BE49-F238E27FC236}">
              <a16:creationId xmlns:a16="http://schemas.microsoft.com/office/drawing/2014/main" id="{35E8858C-4F2C-4C1E-8435-F1D3F057C067}"/>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53357</xdr:rowOff>
    </xdr:from>
    <xdr:ext cx="469744" cy="259045"/>
    <xdr:sp macro="" textlink="">
      <xdr:nvSpPr>
        <xdr:cNvPr id="722" name="n_1mainValue【保健センター・保健所】&#10;一人当たり面積">
          <a:extLst>
            <a:ext uri="{FF2B5EF4-FFF2-40B4-BE49-F238E27FC236}">
              <a16:creationId xmlns:a16="http://schemas.microsoft.com/office/drawing/2014/main" id="{577AAA08-5485-4462-A6AF-E0821C12EE87}"/>
            </a:ext>
          </a:extLst>
        </xdr:cNvPr>
        <xdr:cNvSpPr txBox="1"/>
      </xdr:nvSpPr>
      <xdr:spPr>
        <a:xfrm>
          <a:off x="21075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53357</xdr:rowOff>
    </xdr:from>
    <xdr:ext cx="469744" cy="259045"/>
    <xdr:sp macro="" textlink="">
      <xdr:nvSpPr>
        <xdr:cNvPr id="723" name="n_2mainValue【保健センター・保健所】&#10;一人当たり面積">
          <a:extLst>
            <a:ext uri="{FF2B5EF4-FFF2-40B4-BE49-F238E27FC236}">
              <a16:creationId xmlns:a16="http://schemas.microsoft.com/office/drawing/2014/main" id="{DAA9AE80-6EDC-4367-B880-87D6B18AD898}"/>
            </a:ext>
          </a:extLst>
        </xdr:cNvPr>
        <xdr:cNvSpPr txBox="1"/>
      </xdr:nvSpPr>
      <xdr:spPr>
        <a:xfrm>
          <a:off x="20199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53357</xdr:rowOff>
    </xdr:from>
    <xdr:ext cx="469744" cy="259045"/>
    <xdr:sp macro="" textlink="">
      <xdr:nvSpPr>
        <xdr:cNvPr id="724" name="n_3mainValue【保健センター・保健所】&#10;一人当たり面積">
          <a:extLst>
            <a:ext uri="{FF2B5EF4-FFF2-40B4-BE49-F238E27FC236}">
              <a16:creationId xmlns:a16="http://schemas.microsoft.com/office/drawing/2014/main" id="{2BB4B865-D595-4A4D-8321-16A5E4CF2C51}"/>
            </a:ext>
          </a:extLst>
        </xdr:cNvPr>
        <xdr:cNvSpPr txBox="1"/>
      </xdr:nvSpPr>
      <xdr:spPr>
        <a:xfrm>
          <a:off x="19310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53357</xdr:rowOff>
    </xdr:from>
    <xdr:ext cx="469744" cy="259045"/>
    <xdr:sp macro="" textlink="">
      <xdr:nvSpPr>
        <xdr:cNvPr id="725" name="n_4mainValue【保健センター・保健所】&#10;一人当たり面積">
          <a:extLst>
            <a:ext uri="{FF2B5EF4-FFF2-40B4-BE49-F238E27FC236}">
              <a16:creationId xmlns:a16="http://schemas.microsoft.com/office/drawing/2014/main" id="{A2BC221B-7C90-4A36-B003-BBF09E2EA734}"/>
            </a:ext>
          </a:extLst>
        </xdr:cNvPr>
        <xdr:cNvSpPr txBox="1"/>
      </xdr:nvSpPr>
      <xdr:spPr>
        <a:xfrm>
          <a:off x="18421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2E09623-10DC-414B-9A2B-EAED4A2F9F7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BFD0392F-44A8-48C7-BDE4-D0CD3F06015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99F7CABB-0264-41D7-BB5A-49936F9972E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C3219D6A-1B92-478D-BDFC-200AFA30143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46A4D364-49FA-46A3-B0BC-B039B0E2D27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587A9E95-9594-42E6-8B5F-CCE59C929F7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703B501B-C4DB-4921-811C-AB8A0E9AAD1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414B8D85-19EB-41A0-9206-C4C95E743A3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13ABE39D-578F-4C64-A8EA-70ED930106E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522B8600-7564-43C2-8A9A-08F4997AF5A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9DBE0710-BEF0-433A-912D-9A557E411B4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4E02C7AD-AC53-4017-B190-8B111D7A63E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8578BEBE-95C3-4F3A-9C6B-E7FCA6972C6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18632658-A15A-4A59-BC72-A5667EC2782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7F702098-084D-4BD1-96D9-A497BAEB7D2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B3CB0D10-0FFF-45A0-B4E0-199AFABD45D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5F504C56-C80C-489E-8DB6-95DD52C7804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009D9606-8B6B-4426-9F97-159B865E0D2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501F9ED1-9A38-42DE-A9D3-8FBAD7F4BDD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D94CFDFE-1962-4EF6-8EC0-EAE0C62A56B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a:extLst>
            <a:ext uri="{FF2B5EF4-FFF2-40B4-BE49-F238E27FC236}">
              <a16:creationId xmlns:a16="http://schemas.microsoft.com/office/drawing/2014/main" id="{D32FD112-28D4-4CE2-97DE-F86202115A93}"/>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64CE19FA-323B-469A-8B25-0E06D682195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91737846-BF4E-4C9B-925D-643C6807807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a:extLst>
            <a:ext uri="{FF2B5EF4-FFF2-40B4-BE49-F238E27FC236}">
              <a16:creationId xmlns:a16="http://schemas.microsoft.com/office/drawing/2014/main" id="{C3539D6C-85A6-4F04-9710-DC55E5BB47C4}"/>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58EE699E-629C-4C90-8E04-862953A5AA8A}"/>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a:extLst>
            <a:ext uri="{FF2B5EF4-FFF2-40B4-BE49-F238E27FC236}">
              <a16:creationId xmlns:a16="http://schemas.microsoft.com/office/drawing/2014/main" id="{8702284A-D547-4C1F-A113-FEA17F0F25F7}"/>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05D5E0C4-952B-4874-9D9C-D660C47963FD}"/>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a:extLst>
            <a:ext uri="{FF2B5EF4-FFF2-40B4-BE49-F238E27FC236}">
              <a16:creationId xmlns:a16="http://schemas.microsoft.com/office/drawing/2014/main" id="{6936CE8F-D60C-4280-858A-444671C968FA}"/>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196D8E6F-CABA-411D-AAFB-E418AF9ADBFA}"/>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a:extLst>
            <a:ext uri="{FF2B5EF4-FFF2-40B4-BE49-F238E27FC236}">
              <a16:creationId xmlns:a16="http://schemas.microsoft.com/office/drawing/2014/main" id="{A9BEA806-A222-4061-969A-ED1DC7420925}"/>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a:extLst>
            <a:ext uri="{FF2B5EF4-FFF2-40B4-BE49-F238E27FC236}">
              <a16:creationId xmlns:a16="http://schemas.microsoft.com/office/drawing/2014/main" id="{3A4343D5-76A9-4465-9975-F97F26CDB269}"/>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a:extLst>
            <a:ext uri="{FF2B5EF4-FFF2-40B4-BE49-F238E27FC236}">
              <a16:creationId xmlns:a16="http://schemas.microsoft.com/office/drawing/2014/main" id="{25C170D8-5704-482E-A7D4-A48A98277DBB}"/>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a:extLst>
            <a:ext uri="{FF2B5EF4-FFF2-40B4-BE49-F238E27FC236}">
              <a16:creationId xmlns:a16="http://schemas.microsoft.com/office/drawing/2014/main" id="{D5A225E2-F55B-413D-9421-96A111AAE87E}"/>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a:extLst>
            <a:ext uri="{FF2B5EF4-FFF2-40B4-BE49-F238E27FC236}">
              <a16:creationId xmlns:a16="http://schemas.microsoft.com/office/drawing/2014/main" id="{A0935D5D-2F1A-4742-BC98-6B206A82E24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4B65F83B-CB2E-4B4B-B99B-16B0443A140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AB942D48-3CDA-4CF7-B03C-1B4499D76E7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6BC78C7F-0EA5-41A2-83CC-770A7F91B9E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AEA7A615-2B63-4050-9E34-DF25CC683BF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E4BE3065-A02F-4CAA-A7C3-8ED129E3B89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35561</xdr:rowOff>
    </xdr:from>
    <xdr:to>
      <xdr:col>85</xdr:col>
      <xdr:colOff>177800</xdr:colOff>
      <xdr:row>80</xdr:row>
      <xdr:rowOff>137161</xdr:rowOff>
    </xdr:to>
    <xdr:sp macro="" textlink="">
      <xdr:nvSpPr>
        <xdr:cNvPr id="765" name="楕円 764">
          <a:extLst>
            <a:ext uri="{FF2B5EF4-FFF2-40B4-BE49-F238E27FC236}">
              <a16:creationId xmlns:a16="http://schemas.microsoft.com/office/drawing/2014/main" id="{EB11E3A6-DC56-42BA-9EC3-1F45ACF5EBD5}"/>
            </a:ext>
          </a:extLst>
        </xdr:cNvPr>
        <xdr:cNvSpPr/>
      </xdr:nvSpPr>
      <xdr:spPr>
        <a:xfrm>
          <a:off x="16268700" y="1375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58438</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186CDBC9-B1BD-44B4-9736-7571AC08333B}"/>
            </a:ext>
          </a:extLst>
        </xdr:cNvPr>
        <xdr:cNvSpPr txBox="1"/>
      </xdr:nvSpPr>
      <xdr:spPr>
        <a:xfrm>
          <a:off x="16357600" y="1360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11430</xdr:rowOff>
    </xdr:from>
    <xdr:to>
      <xdr:col>81</xdr:col>
      <xdr:colOff>101600</xdr:colOff>
      <xdr:row>80</xdr:row>
      <xdr:rowOff>113030</xdr:rowOff>
    </xdr:to>
    <xdr:sp macro="" textlink="">
      <xdr:nvSpPr>
        <xdr:cNvPr id="767" name="楕円 766">
          <a:extLst>
            <a:ext uri="{FF2B5EF4-FFF2-40B4-BE49-F238E27FC236}">
              <a16:creationId xmlns:a16="http://schemas.microsoft.com/office/drawing/2014/main" id="{ED29B36A-92BB-4A84-95F1-3B3989BF7F36}"/>
            </a:ext>
          </a:extLst>
        </xdr:cNvPr>
        <xdr:cNvSpPr/>
      </xdr:nvSpPr>
      <xdr:spPr>
        <a:xfrm>
          <a:off x="154305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62230</xdr:rowOff>
    </xdr:from>
    <xdr:to>
      <xdr:col>85</xdr:col>
      <xdr:colOff>127000</xdr:colOff>
      <xdr:row>80</xdr:row>
      <xdr:rowOff>86361</xdr:rowOff>
    </xdr:to>
    <xdr:cxnSp macro="">
      <xdr:nvCxnSpPr>
        <xdr:cNvPr id="768" name="直線コネクタ 767">
          <a:extLst>
            <a:ext uri="{FF2B5EF4-FFF2-40B4-BE49-F238E27FC236}">
              <a16:creationId xmlns:a16="http://schemas.microsoft.com/office/drawing/2014/main" id="{BEFF4B97-B685-429C-92DE-C669227C64C9}"/>
            </a:ext>
          </a:extLst>
        </xdr:cNvPr>
        <xdr:cNvCxnSpPr/>
      </xdr:nvCxnSpPr>
      <xdr:spPr>
        <a:xfrm>
          <a:off x="15481300" y="1377823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13970</xdr:rowOff>
    </xdr:from>
    <xdr:to>
      <xdr:col>76</xdr:col>
      <xdr:colOff>165100</xdr:colOff>
      <xdr:row>80</xdr:row>
      <xdr:rowOff>115570</xdr:rowOff>
    </xdr:to>
    <xdr:sp macro="" textlink="">
      <xdr:nvSpPr>
        <xdr:cNvPr id="769" name="楕円 768">
          <a:extLst>
            <a:ext uri="{FF2B5EF4-FFF2-40B4-BE49-F238E27FC236}">
              <a16:creationId xmlns:a16="http://schemas.microsoft.com/office/drawing/2014/main" id="{3BC0671D-C3D4-4335-805F-EFE1E6ECDFD8}"/>
            </a:ext>
          </a:extLst>
        </xdr:cNvPr>
        <xdr:cNvSpPr/>
      </xdr:nvSpPr>
      <xdr:spPr>
        <a:xfrm>
          <a:off x="14541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62230</xdr:rowOff>
    </xdr:from>
    <xdr:to>
      <xdr:col>81</xdr:col>
      <xdr:colOff>50800</xdr:colOff>
      <xdr:row>80</xdr:row>
      <xdr:rowOff>64770</xdr:rowOff>
    </xdr:to>
    <xdr:cxnSp macro="">
      <xdr:nvCxnSpPr>
        <xdr:cNvPr id="770" name="直線コネクタ 769">
          <a:extLst>
            <a:ext uri="{FF2B5EF4-FFF2-40B4-BE49-F238E27FC236}">
              <a16:creationId xmlns:a16="http://schemas.microsoft.com/office/drawing/2014/main" id="{66110DE4-AF4C-4CE5-A2AD-AAECDD45CAFF}"/>
            </a:ext>
          </a:extLst>
        </xdr:cNvPr>
        <xdr:cNvCxnSpPr/>
      </xdr:nvCxnSpPr>
      <xdr:spPr>
        <a:xfrm flipV="1">
          <a:off x="14592300" y="137782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26670</xdr:rowOff>
    </xdr:from>
    <xdr:to>
      <xdr:col>72</xdr:col>
      <xdr:colOff>38100</xdr:colOff>
      <xdr:row>81</xdr:row>
      <xdr:rowOff>128270</xdr:rowOff>
    </xdr:to>
    <xdr:sp macro="" textlink="">
      <xdr:nvSpPr>
        <xdr:cNvPr id="771" name="楕円 770">
          <a:extLst>
            <a:ext uri="{FF2B5EF4-FFF2-40B4-BE49-F238E27FC236}">
              <a16:creationId xmlns:a16="http://schemas.microsoft.com/office/drawing/2014/main" id="{9E51472E-4FF2-4159-9D18-248C6E355E2B}"/>
            </a:ext>
          </a:extLst>
        </xdr:cNvPr>
        <xdr:cNvSpPr/>
      </xdr:nvSpPr>
      <xdr:spPr>
        <a:xfrm>
          <a:off x="13652500" y="13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64770</xdr:rowOff>
    </xdr:from>
    <xdr:to>
      <xdr:col>76</xdr:col>
      <xdr:colOff>114300</xdr:colOff>
      <xdr:row>81</xdr:row>
      <xdr:rowOff>77470</xdr:rowOff>
    </xdr:to>
    <xdr:cxnSp macro="">
      <xdr:nvCxnSpPr>
        <xdr:cNvPr id="772" name="直線コネクタ 771">
          <a:extLst>
            <a:ext uri="{FF2B5EF4-FFF2-40B4-BE49-F238E27FC236}">
              <a16:creationId xmlns:a16="http://schemas.microsoft.com/office/drawing/2014/main" id="{4CFFF828-A5D5-4895-BD21-D46C0DA6798B}"/>
            </a:ext>
          </a:extLst>
        </xdr:cNvPr>
        <xdr:cNvCxnSpPr/>
      </xdr:nvCxnSpPr>
      <xdr:spPr>
        <a:xfrm flipV="1">
          <a:off x="13703300" y="13780770"/>
          <a:ext cx="88900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142239</xdr:rowOff>
    </xdr:from>
    <xdr:to>
      <xdr:col>67</xdr:col>
      <xdr:colOff>101600</xdr:colOff>
      <xdr:row>81</xdr:row>
      <xdr:rowOff>72389</xdr:rowOff>
    </xdr:to>
    <xdr:sp macro="" textlink="">
      <xdr:nvSpPr>
        <xdr:cNvPr id="773" name="楕円 772">
          <a:extLst>
            <a:ext uri="{FF2B5EF4-FFF2-40B4-BE49-F238E27FC236}">
              <a16:creationId xmlns:a16="http://schemas.microsoft.com/office/drawing/2014/main" id="{5B018387-AD86-4756-9EEC-74D2EA30BAB4}"/>
            </a:ext>
          </a:extLst>
        </xdr:cNvPr>
        <xdr:cNvSpPr/>
      </xdr:nvSpPr>
      <xdr:spPr>
        <a:xfrm>
          <a:off x="12763500" y="138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21589</xdr:rowOff>
    </xdr:from>
    <xdr:to>
      <xdr:col>71</xdr:col>
      <xdr:colOff>177800</xdr:colOff>
      <xdr:row>81</xdr:row>
      <xdr:rowOff>77470</xdr:rowOff>
    </xdr:to>
    <xdr:cxnSp macro="">
      <xdr:nvCxnSpPr>
        <xdr:cNvPr id="774" name="直線コネクタ 773">
          <a:extLst>
            <a:ext uri="{FF2B5EF4-FFF2-40B4-BE49-F238E27FC236}">
              <a16:creationId xmlns:a16="http://schemas.microsoft.com/office/drawing/2014/main" id="{E6C1D7EB-9731-480E-BE58-FB77EF0A9ABD}"/>
            </a:ext>
          </a:extLst>
        </xdr:cNvPr>
        <xdr:cNvCxnSpPr/>
      </xdr:nvCxnSpPr>
      <xdr:spPr>
        <a:xfrm>
          <a:off x="12814300" y="13909039"/>
          <a:ext cx="889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75" name="n_1aveValue【消防施設】&#10;有形固定資産減価償却率">
          <a:extLst>
            <a:ext uri="{FF2B5EF4-FFF2-40B4-BE49-F238E27FC236}">
              <a16:creationId xmlns:a16="http://schemas.microsoft.com/office/drawing/2014/main" id="{315D0CB7-9588-4468-896A-2EAA318B5E99}"/>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76" name="n_2aveValue【消防施設】&#10;有形固定資産減価償却率">
          <a:extLst>
            <a:ext uri="{FF2B5EF4-FFF2-40B4-BE49-F238E27FC236}">
              <a16:creationId xmlns:a16="http://schemas.microsoft.com/office/drawing/2014/main" id="{A91E8DF2-7A0E-4F70-BC8D-A28C98FD85E9}"/>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77" name="n_3aveValue【消防施設】&#10;有形固定資産減価償却率">
          <a:extLst>
            <a:ext uri="{FF2B5EF4-FFF2-40B4-BE49-F238E27FC236}">
              <a16:creationId xmlns:a16="http://schemas.microsoft.com/office/drawing/2014/main" id="{D7F7170F-FBEB-41F0-ACF3-D284C3D49577}"/>
            </a:ext>
          </a:extLst>
        </xdr:cNvPr>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78" name="n_4aveValue【消防施設】&#10;有形固定資産減価償却率">
          <a:extLst>
            <a:ext uri="{FF2B5EF4-FFF2-40B4-BE49-F238E27FC236}">
              <a16:creationId xmlns:a16="http://schemas.microsoft.com/office/drawing/2014/main" id="{94785372-62FB-4839-A1F3-CD5784288BB5}"/>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129557</xdr:rowOff>
    </xdr:from>
    <xdr:ext cx="405111" cy="259045"/>
    <xdr:sp macro="" textlink="">
      <xdr:nvSpPr>
        <xdr:cNvPr id="779" name="n_1mainValue【消防施設】&#10;有形固定資産減価償却率">
          <a:extLst>
            <a:ext uri="{FF2B5EF4-FFF2-40B4-BE49-F238E27FC236}">
              <a16:creationId xmlns:a16="http://schemas.microsoft.com/office/drawing/2014/main" id="{3318FFEF-3787-4FDD-9576-5F8EBE362A34}"/>
            </a:ext>
          </a:extLst>
        </xdr:cNvPr>
        <xdr:cNvSpPr txBox="1"/>
      </xdr:nvSpPr>
      <xdr:spPr>
        <a:xfrm>
          <a:off x="15266044" y="1350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132097</xdr:rowOff>
    </xdr:from>
    <xdr:ext cx="405111" cy="259045"/>
    <xdr:sp macro="" textlink="">
      <xdr:nvSpPr>
        <xdr:cNvPr id="780" name="n_2mainValue【消防施設】&#10;有形固定資産減価償却率">
          <a:extLst>
            <a:ext uri="{FF2B5EF4-FFF2-40B4-BE49-F238E27FC236}">
              <a16:creationId xmlns:a16="http://schemas.microsoft.com/office/drawing/2014/main" id="{1513C752-5123-434D-A8AF-F8B0A3C21A62}"/>
            </a:ext>
          </a:extLst>
        </xdr:cNvPr>
        <xdr:cNvSpPr txBox="1"/>
      </xdr:nvSpPr>
      <xdr:spPr>
        <a:xfrm>
          <a:off x="14389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144797</xdr:rowOff>
    </xdr:from>
    <xdr:ext cx="405111" cy="259045"/>
    <xdr:sp macro="" textlink="">
      <xdr:nvSpPr>
        <xdr:cNvPr id="781" name="n_3mainValue【消防施設】&#10;有形固定資産減価償却率">
          <a:extLst>
            <a:ext uri="{FF2B5EF4-FFF2-40B4-BE49-F238E27FC236}">
              <a16:creationId xmlns:a16="http://schemas.microsoft.com/office/drawing/2014/main" id="{E1761F93-7F3B-4A27-815D-DFDA17A30013}"/>
            </a:ext>
          </a:extLst>
        </xdr:cNvPr>
        <xdr:cNvSpPr txBox="1"/>
      </xdr:nvSpPr>
      <xdr:spPr>
        <a:xfrm>
          <a:off x="13500744" y="1368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88916</xdr:rowOff>
    </xdr:from>
    <xdr:ext cx="405111" cy="259045"/>
    <xdr:sp macro="" textlink="">
      <xdr:nvSpPr>
        <xdr:cNvPr id="782" name="n_4mainValue【消防施設】&#10;有形固定資産減価償却率">
          <a:extLst>
            <a:ext uri="{FF2B5EF4-FFF2-40B4-BE49-F238E27FC236}">
              <a16:creationId xmlns:a16="http://schemas.microsoft.com/office/drawing/2014/main" id="{D8039010-7367-49C6-8466-2BFDA16EAC74}"/>
            </a:ext>
          </a:extLst>
        </xdr:cNvPr>
        <xdr:cNvSpPr txBox="1"/>
      </xdr:nvSpPr>
      <xdr:spPr>
        <a:xfrm>
          <a:off x="12611744" y="1363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139C9CAE-BAAD-4F9B-A99B-4B10F983424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AC85283E-44DC-4207-8AA9-CBA6990230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410FF42F-FD50-406B-9473-0A98FC76027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3A37B144-A85C-4874-BEFA-D92DDD02BFE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DE3827FA-93DA-4E41-8FBB-9717883B85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E5AB1D6C-38A6-4CD4-96ED-F34B0692CEB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38D0E570-8295-4701-A84B-F1AE37C4FD9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B9FB6BCD-A2DB-45A6-A0BE-41A0EF7E8C9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301B97C3-B98E-4A0E-B202-B1771BBD24F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7CFEB8BC-7E4E-4B3A-A7FC-8AF910B1FDC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9E2A27B2-0A02-4E92-872A-FB92A0B4F22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C8A2A65D-DB7B-49E9-B80B-F76F5942E75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C00F20FF-26AE-4FCE-9C3B-F53FC715ECC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a:extLst>
            <a:ext uri="{FF2B5EF4-FFF2-40B4-BE49-F238E27FC236}">
              <a16:creationId xmlns:a16="http://schemas.microsoft.com/office/drawing/2014/main" id="{3DDDDAFD-5DA2-450B-ADA8-0BA82CF39E33}"/>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53EB3D86-73A5-45A3-B1DE-28043D4090A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a:extLst>
            <a:ext uri="{FF2B5EF4-FFF2-40B4-BE49-F238E27FC236}">
              <a16:creationId xmlns:a16="http://schemas.microsoft.com/office/drawing/2014/main" id="{C36C732B-4E86-4AAA-A554-315AA0315752}"/>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B4EA8C60-B0ED-48C8-B1D7-E89E95F738B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a:extLst>
            <a:ext uri="{FF2B5EF4-FFF2-40B4-BE49-F238E27FC236}">
              <a16:creationId xmlns:a16="http://schemas.microsoft.com/office/drawing/2014/main" id="{C09E517B-9657-49E4-A918-4C67FA1352B7}"/>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2DA90AF3-A0B8-4977-8C18-A2493669B6A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a:extLst>
            <a:ext uri="{FF2B5EF4-FFF2-40B4-BE49-F238E27FC236}">
              <a16:creationId xmlns:a16="http://schemas.microsoft.com/office/drawing/2014/main" id="{40381FBD-C642-4F25-96D9-DD83EC494D58}"/>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4E5FBA4B-5F95-41AE-8E6E-7D9039F74D6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a:extLst>
            <a:ext uri="{FF2B5EF4-FFF2-40B4-BE49-F238E27FC236}">
              <a16:creationId xmlns:a16="http://schemas.microsoft.com/office/drawing/2014/main" id="{503D85B1-1C90-4FB5-9031-B26D9E5C8D43}"/>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DB82DB62-5767-4417-9507-1C17CC0DBE4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a:extLst>
            <a:ext uri="{FF2B5EF4-FFF2-40B4-BE49-F238E27FC236}">
              <a16:creationId xmlns:a16="http://schemas.microsoft.com/office/drawing/2014/main" id="{367925AF-B592-4744-ABB9-7F3CF8098EE3}"/>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a:extLst>
            <a:ext uri="{FF2B5EF4-FFF2-40B4-BE49-F238E27FC236}">
              <a16:creationId xmlns:a16="http://schemas.microsoft.com/office/drawing/2014/main" id="{433CC650-E758-44ED-A55D-166F6F88411D}"/>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a:extLst>
            <a:ext uri="{FF2B5EF4-FFF2-40B4-BE49-F238E27FC236}">
              <a16:creationId xmlns:a16="http://schemas.microsoft.com/office/drawing/2014/main" id="{5EA3B113-ED8A-4007-82DF-9439D4A7A9D6}"/>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a:extLst>
            <a:ext uri="{FF2B5EF4-FFF2-40B4-BE49-F238E27FC236}">
              <a16:creationId xmlns:a16="http://schemas.microsoft.com/office/drawing/2014/main" id="{2423D54B-00E7-4295-ABD7-83CE20D9C9D7}"/>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a:extLst>
            <a:ext uri="{FF2B5EF4-FFF2-40B4-BE49-F238E27FC236}">
              <a16:creationId xmlns:a16="http://schemas.microsoft.com/office/drawing/2014/main" id="{31E3903B-CA1A-4023-93E7-DACFC2D8D21F}"/>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a:extLst>
            <a:ext uri="{FF2B5EF4-FFF2-40B4-BE49-F238E27FC236}">
              <a16:creationId xmlns:a16="http://schemas.microsoft.com/office/drawing/2014/main" id="{E2B4C1AF-1A78-44DE-A508-162EAA09DF2C}"/>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a:extLst>
            <a:ext uri="{FF2B5EF4-FFF2-40B4-BE49-F238E27FC236}">
              <a16:creationId xmlns:a16="http://schemas.microsoft.com/office/drawing/2014/main" id="{05812E19-D1C5-44E2-A16D-38B5D163162B}"/>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a:extLst>
            <a:ext uri="{FF2B5EF4-FFF2-40B4-BE49-F238E27FC236}">
              <a16:creationId xmlns:a16="http://schemas.microsoft.com/office/drawing/2014/main" id="{A62E0DE3-8BAB-4FA3-B8EB-C41BF251BD4B}"/>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a:extLst>
            <a:ext uri="{FF2B5EF4-FFF2-40B4-BE49-F238E27FC236}">
              <a16:creationId xmlns:a16="http://schemas.microsoft.com/office/drawing/2014/main" id="{2C7FF070-0E39-4AE0-AB36-CCA206FC7585}"/>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a:extLst>
            <a:ext uri="{FF2B5EF4-FFF2-40B4-BE49-F238E27FC236}">
              <a16:creationId xmlns:a16="http://schemas.microsoft.com/office/drawing/2014/main" id="{78957F3F-98B4-44C8-A151-24A7661BB152}"/>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a:extLst>
            <a:ext uri="{FF2B5EF4-FFF2-40B4-BE49-F238E27FC236}">
              <a16:creationId xmlns:a16="http://schemas.microsoft.com/office/drawing/2014/main" id="{5CE628AF-727F-412A-8D24-C8B492EA2A19}"/>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7DC72E65-387B-4F09-BD23-359E5D4E36E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3D367BC3-5322-4CAD-85D6-4A3622E0250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6F07B84D-3776-4387-9545-DB1D509384E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11AA33BA-57A3-4580-B342-6503DF07EAC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AD0A10BD-2755-4610-A8D3-97D9407E3F7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63184</xdr:rowOff>
    </xdr:from>
    <xdr:to>
      <xdr:col>116</xdr:col>
      <xdr:colOff>114300</xdr:colOff>
      <xdr:row>86</xdr:row>
      <xdr:rowOff>164784</xdr:rowOff>
    </xdr:to>
    <xdr:sp macro="" textlink="">
      <xdr:nvSpPr>
        <xdr:cNvPr id="822" name="楕円 821">
          <a:extLst>
            <a:ext uri="{FF2B5EF4-FFF2-40B4-BE49-F238E27FC236}">
              <a16:creationId xmlns:a16="http://schemas.microsoft.com/office/drawing/2014/main" id="{38FC405C-3C2B-41FA-95EE-B5D69AE27B85}"/>
            </a:ext>
          </a:extLst>
        </xdr:cNvPr>
        <xdr:cNvSpPr/>
      </xdr:nvSpPr>
      <xdr:spPr>
        <a:xfrm>
          <a:off x="22110700" y="1480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a:extLst>
            <a:ext uri="{FF2B5EF4-FFF2-40B4-BE49-F238E27FC236}">
              <a16:creationId xmlns:a16="http://schemas.microsoft.com/office/drawing/2014/main" id="{4F965217-BD66-430C-B07A-70A26EF49C93}"/>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63176</xdr:rowOff>
    </xdr:from>
    <xdr:to>
      <xdr:col>112</xdr:col>
      <xdr:colOff>38100</xdr:colOff>
      <xdr:row>86</xdr:row>
      <xdr:rowOff>164776</xdr:rowOff>
    </xdr:to>
    <xdr:sp macro="" textlink="">
      <xdr:nvSpPr>
        <xdr:cNvPr id="824" name="楕円 823">
          <a:extLst>
            <a:ext uri="{FF2B5EF4-FFF2-40B4-BE49-F238E27FC236}">
              <a16:creationId xmlns:a16="http://schemas.microsoft.com/office/drawing/2014/main" id="{5B614FDB-60E5-4184-8761-B373047703B2}"/>
            </a:ext>
          </a:extLst>
        </xdr:cNvPr>
        <xdr:cNvSpPr/>
      </xdr:nvSpPr>
      <xdr:spPr>
        <a:xfrm>
          <a:off x="21272500" y="148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113976</xdr:rowOff>
    </xdr:from>
    <xdr:to>
      <xdr:col>116</xdr:col>
      <xdr:colOff>63500</xdr:colOff>
      <xdr:row>86</xdr:row>
      <xdr:rowOff>113984</xdr:rowOff>
    </xdr:to>
    <xdr:cxnSp macro="">
      <xdr:nvCxnSpPr>
        <xdr:cNvPr id="825" name="直線コネクタ 824">
          <a:extLst>
            <a:ext uri="{FF2B5EF4-FFF2-40B4-BE49-F238E27FC236}">
              <a16:creationId xmlns:a16="http://schemas.microsoft.com/office/drawing/2014/main" id="{16A0A857-FF9F-4969-A57E-AD2AFDFD8E88}"/>
            </a:ext>
          </a:extLst>
        </xdr:cNvPr>
        <xdr:cNvCxnSpPr/>
      </xdr:nvCxnSpPr>
      <xdr:spPr>
        <a:xfrm>
          <a:off x="21323300" y="14858676"/>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63145</xdr:rowOff>
    </xdr:from>
    <xdr:to>
      <xdr:col>107</xdr:col>
      <xdr:colOff>101600</xdr:colOff>
      <xdr:row>86</xdr:row>
      <xdr:rowOff>164745</xdr:rowOff>
    </xdr:to>
    <xdr:sp macro="" textlink="">
      <xdr:nvSpPr>
        <xdr:cNvPr id="826" name="楕円 825">
          <a:extLst>
            <a:ext uri="{FF2B5EF4-FFF2-40B4-BE49-F238E27FC236}">
              <a16:creationId xmlns:a16="http://schemas.microsoft.com/office/drawing/2014/main" id="{C3DFDDCE-DE83-4160-A1AB-D0EFFA44D307}"/>
            </a:ext>
          </a:extLst>
        </xdr:cNvPr>
        <xdr:cNvSpPr/>
      </xdr:nvSpPr>
      <xdr:spPr>
        <a:xfrm>
          <a:off x="20383500" y="148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113945</xdr:rowOff>
    </xdr:from>
    <xdr:to>
      <xdr:col>111</xdr:col>
      <xdr:colOff>177800</xdr:colOff>
      <xdr:row>86</xdr:row>
      <xdr:rowOff>113976</xdr:rowOff>
    </xdr:to>
    <xdr:cxnSp macro="">
      <xdr:nvCxnSpPr>
        <xdr:cNvPr id="827" name="直線コネクタ 826">
          <a:extLst>
            <a:ext uri="{FF2B5EF4-FFF2-40B4-BE49-F238E27FC236}">
              <a16:creationId xmlns:a16="http://schemas.microsoft.com/office/drawing/2014/main" id="{1D6EB440-A9DF-47F2-B841-E1D422064A95}"/>
            </a:ext>
          </a:extLst>
        </xdr:cNvPr>
        <xdr:cNvCxnSpPr/>
      </xdr:nvCxnSpPr>
      <xdr:spPr>
        <a:xfrm>
          <a:off x="20434300" y="14858645"/>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63142</xdr:rowOff>
    </xdr:from>
    <xdr:to>
      <xdr:col>102</xdr:col>
      <xdr:colOff>165100</xdr:colOff>
      <xdr:row>86</xdr:row>
      <xdr:rowOff>164742</xdr:rowOff>
    </xdr:to>
    <xdr:sp macro="" textlink="">
      <xdr:nvSpPr>
        <xdr:cNvPr id="828" name="楕円 827">
          <a:extLst>
            <a:ext uri="{FF2B5EF4-FFF2-40B4-BE49-F238E27FC236}">
              <a16:creationId xmlns:a16="http://schemas.microsoft.com/office/drawing/2014/main" id="{8FA82228-C8CC-4E06-9197-37859C1D37FB}"/>
            </a:ext>
          </a:extLst>
        </xdr:cNvPr>
        <xdr:cNvSpPr/>
      </xdr:nvSpPr>
      <xdr:spPr>
        <a:xfrm>
          <a:off x="19494500" y="148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113942</xdr:rowOff>
    </xdr:from>
    <xdr:to>
      <xdr:col>107</xdr:col>
      <xdr:colOff>50800</xdr:colOff>
      <xdr:row>86</xdr:row>
      <xdr:rowOff>113945</xdr:rowOff>
    </xdr:to>
    <xdr:cxnSp macro="">
      <xdr:nvCxnSpPr>
        <xdr:cNvPr id="829" name="直線コネクタ 828">
          <a:extLst>
            <a:ext uri="{FF2B5EF4-FFF2-40B4-BE49-F238E27FC236}">
              <a16:creationId xmlns:a16="http://schemas.microsoft.com/office/drawing/2014/main" id="{5ED8A44C-BBFD-4C3C-A390-F1A2F490A583}"/>
            </a:ext>
          </a:extLst>
        </xdr:cNvPr>
        <xdr:cNvCxnSpPr/>
      </xdr:nvCxnSpPr>
      <xdr:spPr>
        <a:xfrm>
          <a:off x="19545300" y="1485864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63317</xdr:rowOff>
    </xdr:from>
    <xdr:to>
      <xdr:col>98</xdr:col>
      <xdr:colOff>38100</xdr:colOff>
      <xdr:row>86</xdr:row>
      <xdr:rowOff>164917</xdr:rowOff>
    </xdr:to>
    <xdr:sp macro="" textlink="">
      <xdr:nvSpPr>
        <xdr:cNvPr id="830" name="楕円 829">
          <a:extLst>
            <a:ext uri="{FF2B5EF4-FFF2-40B4-BE49-F238E27FC236}">
              <a16:creationId xmlns:a16="http://schemas.microsoft.com/office/drawing/2014/main" id="{82675AB3-0BC6-4424-9EE7-EF7F5884ACD2}"/>
            </a:ext>
          </a:extLst>
        </xdr:cNvPr>
        <xdr:cNvSpPr/>
      </xdr:nvSpPr>
      <xdr:spPr>
        <a:xfrm>
          <a:off x="18605500" y="148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113942</xdr:rowOff>
    </xdr:from>
    <xdr:to>
      <xdr:col>102</xdr:col>
      <xdr:colOff>114300</xdr:colOff>
      <xdr:row>86</xdr:row>
      <xdr:rowOff>114117</xdr:rowOff>
    </xdr:to>
    <xdr:cxnSp macro="">
      <xdr:nvCxnSpPr>
        <xdr:cNvPr id="831" name="直線コネクタ 830">
          <a:extLst>
            <a:ext uri="{FF2B5EF4-FFF2-40B4-BE49-F238E27FC236}">
              <a16:creationId xmlns:a16="http://schemas.microsoft.com/office/drawing/2014/main" id="{4A4B97DB-2CC2-4790-A7D5-2700B1F66047}"/>
            </a:ext>
          </a:extLst>
        </xdr:cNvPr>
        <xdr:cNvCxnSpPr/>
      </xdr:nvCxnSpPr>
      <xdr:spPr>
        <a:xfrm flipV="1">
          <a:off x="18656300" y="14858642"/>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32" name="n_1aveValue【消防施設】&#10;一人当たり面積">
          <a:extLst>
            <a:ext uri="{FF2B5EF4-FFF2-40B4-BE49-F238E27FC236}">
              <a16:creationId xmlns:a16="http://schemas.microsoft.com/office/drawing/2014/main" id="{14DB460E-D7CC-42CA-8453-A4BF5B306D34}"/>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33" name="n_2aveValue【消防施設】&#10;一人当たり面積">
          <a:extLst>
            <a:ext uri="{FF2B5EF4-FFF2-40B4-BE49-F238E27FC236}">
              <a16:creationId xmlns:a16="http://schemas.microsoft.com/office/drawing/2014/main" id="{63DFCAA9-EE53-4959-B586-28179A5404A3}"/>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34" name="n_3aveValue【消防施設】&#10;一人当たり面積">
          <a:extLst>
            <a:ext uri="{FF2B5EF4-FFF2-40B4-BE49-F238E27FC236}">
              <a16:creationId xmlns:a16="http://schemas.microsoft.com/office/drawing/2014/main" id="{CF3D5A69-5D4C-4C63-9B5D-BB67F5139B6D}"/>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35" name="n_4aveValue【消防施設】&#10;一人当たり面積">
          <a:extLst>
            <a:ext uri="{FF2B5EF4-FFF2-40B4-BE49-F238E27FC236}">
              <a16:creationId xmlns:a16="http://schemas.microsoft.com/office/drawing/2014/main" id="{773E6520-3121-4117-9883-A65ECC47B7EE}"/>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155903</xdr:rowOff>
    </xdr:from>
    <xdr:ext cx="469744" cy="259045"/>
    <xdr:sp macro="" textlink="">
      <xdr:nvSpPr>
        <xdr:cNvPr id="836" name="n_1mainValue【消防施設】&#10;一人当たり面積">
          <a:extLst>
            <a:ext uri="{FF2B5EF4-FFF2-40B4-BE49-F238E27FC236}">
              <a16:creationId xmlns:a16="http://schemas.microsoft.com/office/drawing/2014/main" id="{58D1813C-B063-4BF8-AEC6-89F5A99EC184}"/>
            </a:ext>
          </a:extLst>
        </xdr:cNvPr>
        <xdr:cNvSpPr txBox="1"/>
      </xdr:nvSpPr>
      <xdr:spPr>
        <a:xfrm>
          <a:off x="21075727" y="1490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155872</xdr:rowOff>
    </xdr:from>
    <xdr:ext cx="469744" cy="259045"/>
    <xdr:sp macro="" textlink="">
      <xdr:nvSpPr>
        <xdr:cNvPr id="837" name="n_2mainValue【消防施設】&#10;一人当たり面積">
          <a:extLst>
            <a:ext uri="{FF2B5EF4-FFF2-40B4-BE49-F238E27FC236}">
              <a16:creationId xmlns:a16="http://schemas.microsoft.com/office/drawing/2014/main" id="{92DF25C6-0E16-4AF0-B256-1E6FFE82D8C4}"/>
            </a:ext>
          </a:extLst>
        </xdr:cNvPr>
        <xdr:cNvSpPr txBox="1"/>
      </xdr:nvSpPr>
      <xdr:spPr>
        <a:xfrm>
          <a:off x="20199427" y="1490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155869</xdr:rowOff>
    </xdr:from>
    <xdr:ext cx="469744" cy="259045"/>
    <xdr:sp macro="" textlink="">
      <xdr:nvSpPr>
        <xdr:cNvPr id="838" name="n_3mainValue【消防施設】&#10;一人当たり面積">
          <a:extLst>
            <a:ext uri="{FF2B5EF4-FFF2-40B4-BE49-F238E27FC236}">
              <a16:creationId xmlns:a16="http://schemas.microsoft.com/office/drawing/2014/main" id="{D6C71F9D-1267-46EF-95F3-1525BC2B848B}"/>
            </a:ext>
          </a:extLst>
        </xdr:cNvPr>
        <xdr:cNvSpPr txBox="1"/>
      </xdr:nvSpPr>
      <xdr:spPr>
        <a:xfrm>
          <a:off x="19310427" y="149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156044</xdr:rowOff>
    </xdr:from>
    <xdr:ext cx="469744" cy="259045"/>
    <xdr:sp macro="" textlink="">
      <xdr:nvSpPr>
        <xdr:cNvPr id="839" name="n_4mainValue【消防施設】&#10;一人当たり面積">
          <a:extLst>
            <a:ext uri="{FF2B5EF4-FFF2-40B4-BE49-F238E27FC236}">
              <a16:creationId xmlns:a16="http://schemas.microsoft.com/office/drawing/2014/main" id="{E4CE1A8B-46E0-48DD-ACFD-30E97BB52600}"/>
            </a:ext>
          </a:extLst>
        </xdr:cNvPr>
        <xdr:cNvSpPr txBox="1"/>
      </xdr:nvSpPr>
      <xdr:spPr>
        <a:xfrm>
          <a:off x="18421427" y="1490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E82A70DD-A816-4323-B5DA-388092EE23D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E53D747C-3665-4B59-89A0-87A80A7251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5AC9FE04-E1A4-400F-9FE8-8955F86D1D9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9ADE5B96-880F-48C2-8237-61F5D2D6D33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1DDAF27D-98D1-41E1-95BF-04C5228B3E8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CD96BA2C-995B-4663-A6D8-7919E17954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D9FC8E59-CE5B-4E2A-8E1A-5CB63B555BF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57329B10-D316-4571-B3BF-080AD97E610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7886E178-6CD8-4EB2-BCB9-060FD4AA8F2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BA2A9D5F-E1FA-4A4D-A3DD-EA88BC05C00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5A811785-20CB-4985-B430-7491E01CFE4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a:extLst>
            <a:ext uri="{FF2B5EF4-FFF2-40B4-BE49-F238E27FC236}">
              <a16:creationId xmlns:a16="http://schemas.microsoft.com/office/drawing/2014/main" id="{ECE52008-5AA4-4C41-9D60-B33C2AE594C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a:extLst>
            <a:ext uri="{FF2B5EF4-FFF2-40B4-BE49-F238E27FC236}">
              <a16:creationId xmlns:a16="http://schemas.microsoft.com/office/drawing/2014/main" id="{0EB2DD68-7ED6-42F2-84AB-2F42AE4C211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a:extLst>
            <a:ext uri="{FF2B5EF4-FFF2-40B4-BE49-F238E27FC236}">
              <a16:creationId xmlns:a16="http://schemas.microsoft.com/office/drawing/2014/main" id="{D5372C5E-48E6-47CE-97FD-12A8A7BC138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a:extLst>
            <a:ext uri="{FF2B5EF4-FFF2-40B4-BE49-F238E27FC236}">
              <a16:creationId xmlns:a16="http://schemas.microsoft.com/office/drawing/2014/main" id="{346E3EB8-56B1-4212-85F0-3BD34627F84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a:extLst>
            <a:ext uri="{FF2B5EF4-FFF2-40B4-BE49-F238E27FC236}">
              <a16:creationId xmlns:a16="http://schemas.microsoft.com/office/drawing/2014/main" id="{DBFE56B0-C285-42EF-B11D-4CAE8C179B6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a:extLst>
            <a:ext uri="{FF2B5EF4-FFF2-40B4-BE49-F238E27FC236}">
              <a16:creationId xmlns:a16="http://schemas.microsoft.com/office/drawing/2014/main" id="{CB29CA45-D5F4-4313-A2F4-121ADEB721B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a:extLst>
            <a:ext uri="{FF2B5EF4-FFF2-40B4-BE49-F238E27FC236}">
              <a16:creationId xmlns:a16="http://schemas.microsoft.com/office/drawing/2014/main" id="{7D12230B-7AF2-4116-A743-43D5C060E32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a:extLst>
            <a:ext uri="{FF2B5EF4-FFF2-40B4-BE49-F238E27FC236}">
              <a16:creationId xmlns:a16="http://schemas.microsoft.com/office/drawing/2014/main" id="{AD9820F5-16DC-4D4F-9029-26782CA6A05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a:extLst>
            <a:ext uri="{FF2B5EF4-FFF2-40B4-BE49-F238E27FC236}">
              <a16:creationId xmlns:a16="http://schemas.microsoft.com/office/drawing/2014/main" id="{D0CB7C86-EF84-40F9-AC9F-65E2EF649BE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0" name="テキスト ボックス 859">
          <a:extLst>
            <a:ext uri="{FF2B5EF4-FFF2-40B4-BE49-F238E27FC236}">
              <a16:creationId xmlns:a16="http://schemas.microsoft.com/office/drawing/2014/main" id="{7B9D0226-30BA-4EFC-8F1B-D88833357089}"/>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7D897C2C-4109-4A40-B64C-93B984924A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0033F344-DA11-4044-94BE-D4FFD45434D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107</xdr:row>
      <xdr:rowOff>69850</xdr:rowOff>
    </xdr:to>
    <xdr:cxnSp macro="">
      <xdr:nvCxnSpPr>
        <xdr:cNvPr id="863" name="直線コネクタ 862">
          <a:extLst>
            <a:ext uri="{FF2B5EF4-FFF2-40B4-BE49-F238E27FC236}">
              <a16:creationId xmlns:a16="http://schemas.microsoft.com/office/drawing/2014/main" id="{0B3B1081-24A2-426A-8D3B-0FD970941D55}"/>
            </a:ext>
          </a:extLst>
        </xdr:cNvPr>
        <xdr:cNvCxnSpPr/>
      </xdr:nvCxnSpPr>
      <xdr:spPr>
        <a:xfrm flipV="1">
          <a:off x="16318864" y="17202150"/>
          <a:ext cx="0"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4" name="【庁舎】&#10;有形固定資産減価償却率最小値テキスト">
          <a:extLst>
            <a:ext uri="{FF2B5EF4-FFF2-40B4-BE49-F238E27FC236}">
              <a16:creationId xmlns:a16="http://schemas.microsoft.com/office/drawing/2014/main" id="{548AE90F-CDB9-4B26-AF38-794F2DBB84D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5" name="直線コネクタ 864">
          <a:extLst>
            <a:ext uri="{FF2B5EF4-FFF2-40B4-BE49-F238E27FC236}">
              <a16:creationId xmlns:a16="http://schemas.microsoft.com/office/drawing/2014/main" id="{33F7F756-F16F-4A12-8CFB-861D79CA9B76}"/>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340478" cy="259045"/>
    <xdr:sp macro="" textlink="">
      <xdr:nvSpPr>
        <xdr:cNvPr id="866" name="【庁舎】&#10;有形固定資産減価償却率最大値テキスト">
          <a:extLst>
            <a:ext uri="{FF2B5EF4-FFF2-40B4-BE49-F238E27FC236}">
              <a16:creationId xmlns:a16="http://schemas.microsoft.com/office/drawing/2014/main" id="{F68CE28D-EF4B-476C-9832-8506919479A3}"/>
            </a:ext>
          </a:extLst>
        </xdr:cNvPr>
        <xdr:cNvSpPr txBox="1"/>
      </xdr:nvSpPr>
      <xdr:spPr>
        <a:xfrm>
          <a:off x="16357600" y="16977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867" name="直線コネクタ 866">
          <a:extLst>
            <a:ext uri="{FF2B5EF4-FFF2-40B4-BE49-F238E27FC236}">
              <a16:creationId xmlns:a16="http://schemas.microsoft.com/office/drawing/2014/main" id="{5893ECC9-CE3D-4A76-8109-8096ADDF2589}"/>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59707</xdr:rowOff>
    </xdr:from>
    <xdr:ext cx="405111" cy="259045"/>
    <xdr:sp macro="" textlink="">
      <xdr:nvSpPr>
        <xdr:cNvPr id="868" name="【庁舎】&#10;有形固定資産減価償却率平均値テキスト">
          <a:extLst>
            <a:ext uri="{FF2B5EF4-FFF2-40B4-BE49-F238E27FC236}">
              <a16:creationId xmlns:a16="http://schemas.microsoft.com/office/drawing/2014/main" id="{30202C0D-5F17-46C5-8F80-1B6ED55D9185}"/>
            </a:ext>
          </a:extLst>
        </xdr:cNvPr>
        <xdr:cNvSpPr txBox="1"/>
      </xdr:nvSpPr>
      <xdr:spPr>
        <a:xfrm>
          <a:off x="16357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81280</xdr:rowOff>
    </xdr:from>
    <xdr:to>
      <xdr:col>85</xdr:col>
      <xdr:colOff>177800</xdr:colOff>
      <xdr:row>104</xdr:row>
      <xdr:rowOff>11430</xdr:rowOff>
    </xdr:to>
    <xdr:sp macro="" textlink="">
      <xdr:nvSpPr>
        <xdr:cNvPr id="869" name="フローチャート: 判断 868">
          <a:extLst>
            <a:ext uri="{FF2B5EF4-FFF2-40B4-BE49-F238E27FC236}">
              <a16:creationId xmlns:a16="http://schemas.microsoft.com/office/drawing/2014/main" id="{025DC58C-58B2-482E-A806-FC71FBAA77FB}"/>
            </a:ext>
          </a:extLst>
        </xdr:cNvPr>
        <xdr:cNvSpPr/>
      </xdr:nvSpPr>
      <xdr:spPr>
        <a:xfrm>
          <a:off x="16268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87630</xdr:rowOff>
    </xdr:from>
    <xdr:to>
      <xdr:col>81</xdr:col>
      <xdr:colOff>101600</xdr:colOff>
      <xdr:row>104</xdr:row>
      <xdr:rowOff>17780</xdr:rowOff>
    </xdr:to>
    <xdr:sp macro="" textlink="">
      <xdr:nvSpPr>
        <xdr:cNvPr id="870" name="フローチャート: 判断 869">
          <a:extLst>
            <a:ext uri="{FF2B5EF4-FFF2-40B4-BE49-F238E27FC236}">
              <a16:creationId xmlns:a16="http://schemas.microsoft.com/office/drawing/2014/main" id="{CB01ACA9-32DC-40A0-ADBE-91CFA002057D}"/>
            </a:ext>
          </a:extLst>
        </xdr:cNvPr>
        <xdr:cNvSpPr/>
      </xdr:nvSpPr>
      <xdr:spPr>
        <a:xfrm>
          <a:off x="15430500" y="1774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120650</xdr:rowOff>
    </xdr:from>
    <xdr:to>
      <xdr:col>76</xdr:col>
      <xdr:colOff>165100</xdr:colOff>
      <xdr:row>104</xdr:row>
      <xdr:rowOff>50800</xdr:rowOff>
    </xdr:to>
    <xdr:sp macro="" textlink="">
      <xdr:nvSpPr>
        <xdr:cNvPr id="871" name="フローチャート: 判断 870">
          <a:extLst>
            <a:ext uri="{FF2B5EF4-FFF2-40B4-BE49-F238E27FC236}">
              <a16:creationId xmlns:a16="http://schemas.microsoft.com/office/drawing/2014/main" id="{F40A718B-A23A-4458-AD79-9806FF2ACBBE}"/>
            </a:ext>
          </a:extLst>
        </xdr:cNvPr>
        <xdr:cNvSpPr/>
      </xdr:nvSpPr>
      <xdr:spPr>
        <a:xfrm>
          <a:off x="14541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134620</xdr:rowOff>
    </xdr:from>
    <xdr:to>
      <xdr:col>72</xdr:col>
      <xdr:colOff>38100</xdr:colOff>
      <xdr:row>104</xdr:row>
      <xdr:rowOff>64770</xdr:rowOff>
    </xdr:to>
    <xdr:sp macro="" textlink="">
      <xdr:nvSpPr>
        <xdr:cNvPr id="872" name="フローチャート: 判断 871">
          <a:extLst>
            <a:ext uri="{FF2B5EF4-FFF2-40B4-BE49-F238E27FC236}">
              <a16:creationId xmlns:a16="http://schemas.microsoft.com/office/drawing/2014/main" id="{553AC8F9-E27E-46FC-A63D-4AC6A1C8AC82}"/>
            </a:ext>
          </a:extLst>
        </xdr:cNvPr>
        <xdr:cNvSpPr/>
      </xdr:nvSpPr>
      <xdr:spPr>
        <a:xfrm>
          <a:off x="13652500" y="177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157480</xdr:rowOff>
    </xdr:from>
    <xdr:to>
      <xdr:col>67</xdr:col>
      <xdr:colOff>101600</xdr:colOff>
      <xdr:row>104</xdr:row>
      <xdr:rowOff>87630</xdr:rowOff>
    </xdr:to>
    <xdr:sp macro="" textlink="">
      <xdr:nvSpPr>
        <xdr:cNvPr id="873" name="フローチャート: 判断 872">
          <a:extLst>
            <a:ext uri="{FF2B5EF4-FFF2-40B4-BE49-F238E27FC236}">
              <a16:creationId xmlns:a16="http://schemas.microsoft.com/office/drawing/2014/main" id="{3E0C0BAB-7618-47F2-BFED-2F54DBAE784A}"/>
            </a:ext>
          </a:extLst>
        </xdr:cNvPr>
        <xdr:cNvSpPr/>
      </xdr:nvSpPr>
      <xdr:spPr>
        <a:xfrm>
          <a:off x="12763500" y="1781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763106E8-3685-4E49-B98B-F0C676DAEF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6BAA482B-4D39-404C-B3C6-8A4F54E6E5F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E00FE1C3-90BF-4EF6-A492-7D4E7D53A3F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839B17C0-CDBD-4D40-B930-EDACC40F85D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EEF320D-C110-499A-85FD-B6EC0409408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6350</xdr:rowOff>
    </xdr:from>
    <xdr:to>
      <xdr:col>85</xdr:col>
      <xdr:colOff>177800</xdr:colOff>
      <xdr:row>100</xdr:row>
      <xdr:rowOff>107950</xdr:rowOff>
    </xdr:to>
    <xdr:sp macro="" textlink="">
      <xdr:nvSpPr>
        <xdr:cNvPr id="879" name="楕円 878">
          <a:extLst>
            <a:ext uri="{FF2B5EF4-FFF2-40B4-BE49-F238E27FC236}">
              <a16:creationId xmlns:a16="http://schemas.microsoft.com/office/drawing/2014/main" id="{6AFF7874-DCDD-4542-99B1-D947F5EA2EAF}"/>
            </a:ext>
          </a:extLst>
        </xdr:cNvPr>
        <xdr:cNvSpPr/>
      </xdr:nvSpPr>
      <xdr:spPr>
        <a:xfrm>
          <a:off x="162687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130827</xdr:rowOff>
    </xdr:from>
    <xdr:ext cx="340478" cy="259045"/>
    <xdr:sp macro="" textlink="">
      <xdr:nvSpPr>
        <xdr:cNvPr id="880" name="【庁舎】&#10;有形固定資産減価償却率該当値テキスト">
          <a:extLst>
            <a:ext uri="{FF2B5EF4-FFF2-40B4-BE49-F238E27FC236}">
              <a16:creationId xmlns:a16="http://schemas.microsoft.com/office/drawing/2014/main" id="{8A25A48B-2F04-41A8-9621-F5D2A77307D8}"/>
            </a:ext>
          </a:extLst>
        </xdr:cNvPr>
        <xdr:cNvSpPr txBox="1"/>
      </xdr:nvSpPr>
      <xdr:spPr>
        <a:xfrm>
          <a:off x="16357600" y="17104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144780</xdr:rowOff>
    </xdr:from>
    <xdr:to>
      <xdr:col>81</xdr:col>
      <xdr:colOff>101600</xdr:colOff>
      <xdr:row>100</xdr:row>
      <xdr:rowOff>74930</xdr:rowOff>
    </xdr:to>
    <xdr:sp macro="" textlink="">
      <xdr:nvSpPr>
        <xdr:cNvPr id="881" name="楕円 880">
          <a:extLst>
            <a:ext uri="{FF2B5EF4-FFF2-40B4-BE49-F238E27FC236}">
              <a16:creationId xmlns:a16="http://schemas.microsoft.com/office/drawing/2014/main" id="{48CB39DD-A5E9-4D56-B6AB-18E4B79FD3DB}"/>
            </a:ext>
          </a:extLst>
        </xdr:cNvPr>
        <xdr:cNvSpPr/>
      </xdr:nvSpPr>
      <xdr:spPr>
        <a:xfrm>
          <a:off x="15430500" y="1711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24130</xdr:rowOff>
    </xdr:from>
    <xdr:to>
      <xdr:col>85</xdr:col>
      <xdr:colOff>127000</xdr:colOff>
      <xdr:row>100</xdr:row>
      <xdr:rowOff>57150</xdr:rowOff>
    </xdr:to>
    <xdr:cxnSp macro="">
      <xdr:nvCxnSpPr>
        <xdr:cNvPr id="882" name="直線コネクタ 881">
          <a:extLst>
            <a:ext uri="{FF2B5EF4-FFF2-40B4-BE49-F238E27FC236}">
              <a16:creationId xmlns:a16="http://schemas.microsoft.com/office/drawing/2014/main" id="{41AE088F-76A9-44AB-9A90-5F633C377449}"/>
            </a:ext>
          </a:extLst>
        </xdr:cNvPr>
        <xdr:cNvCxnSpPr/>
      </xdr:nvCxnSpPr>
      <xdr:spPr>
        <a:xfrm>
          <a:off x="15481300" y="1716913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883" name="楕円 882">
          <a:extLst>
            <a:ext uri="{FF2B5EF4-FFF2-40B4-BE49-F238E27FC236}">
              <a16:creationId xmlns:a16="http://schemas.microsoft.com/office/drawing/2014/main" id="{CBAE6200-3388-4638-A45B-C93A055C8258}"/>
            </a:ext>
          </a:extLst>
        </xdr:cNvPr>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24130</xdr:rowOff>
    </xdr:to>
    <xdr:cxnSp macro="">
      <xdr:nvCxnSpPr>
        <xdr:cNvPr id="884" name="直線コネクタ 883">
          <a:extLst>
            <a:ext uri="{FF2B5EF4-FFF2-40B4-BE49-F238E27FC236}">
              <a16:creationId xmlns:a16="http://schemas.microsoft.com/office/drawing/2014/main" id="{CFF3978D-0652-443D-8846-5E50B6156F1B}"/>
            </a:ext>
          </a:extLst>
        </xdr:cNvPr>
        <xdr:cNvCxnSpPr/>
      </xdr:nvCxnSpPr>
      <xdr:spPr>
        <a:xfrm>
          <a:off x="14592300" y="1714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104139</xdr:rowOff>
    </xdr:from>
    <xdr:to>
      <xdr:col>72</xdr:col>
      <xdr:colOff>38100</xdr:colOff>
      <xdr:row>103</xdr:row>
      <xdr:rowOff>34289</xdr:rowOff>
    </xdr:to>
    <xdr:sp macro="" textlink="">
      <xdr:nvSpPr>
        <xdr:cNvPr id="885" name="楕円 884">
          <a:extLst>
            <a:ext uri="{FF2B5EF4-FFF2-40B4-BE49-F238E27FC236}">
              <a16:creationId xmlns:a16="http://schemas.microsoft.com/office/drawing/2014/main" id="{61F61869-29B8-4C96-BE80-57DBEA5D74B7}"/>
            </a:ext>
          </a:extLst>
        </xdr:cNvPr>
        <xdr:cNvSpPr/>
      </xdr:nvSpPr>
      <xdr:spPr>
        <a:xfrm>
          <a:off x="13652500" y="175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102</xdr:row>
      <xdr:rowOff>154939</xdr:rowOff>
    </xdr:to>
    <xdr:cxnSp macro="">
      <xdr:nvCxnSpPr>
        <xdr:cNvPr id="886" name="直線コネクタ 885">
          <a:extLst>
            <a:ext uri="{FF2B5EF4-FFF2-40B4-BE49-F238E27FC236}">
              <a16:creationId xmlns:a16="http://schemas.microsoft.com/office/drawing/2014/main" id="{9CE44B32-3365-40C2-AF7F-078C03D984AC}"/>
            </a:ext>
          </a:extLst>
        </xdr:cNvPr>
        <xdr:cNvCxnSpPr/>
      </xdr:nvCxnSpPr>
      <xdr:spPr>
        <a:xfrm flipV="1">
          <a:off x="13703300" y="17145000"/>
          <a:ext cx="889000" cy="49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78739</xdr:rowOff>
    </xdr:from>
    <xdr:to>
      <xdr:col>67</xdr:col>
      <xdr:colOff>101600</xdr:colOff>
      <xdr:row>103</xdr:row>
      <xdr:rowOff>8889</xdr:rowOff>
    </xdr:to>
    <xdr:sp macro="" textlink="">
      <xdr:nvSpPr>
        <xdr:cNvPr id="887" name="楕円 886">
          <a:extLst>
            <a:ext uri="{FF2B5EF4-FFF2-40B4-BE49-F238E27FC236}">
              <a16:creationId xmlns:a16="http://schemas.microsoft.com/office/drawing/2014/main" id="{4C36FEBA-F9DE-4310-980F-6BDE95432545}"/>
            </a:ext>
          </a:extLst>
        </xdr:cNvPr>
        <xdr:cNvSpPr/>
      </xdr:nvSpPr>
      <xdr:spPr>
        <a:xfrm>
          <a:off x="12763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129539</xdr:rowOff>
    </xdr:from>
    <xdr:to>
      <xdr:col>71</xdr:col>
      <xdr:colOff>177800</xdr:colOff>
      <xdr:row>102</xdr:row>
      <xdr:rowOff>154939</xdr:rowOff>
    </xdr:to>
    <xdr:cxnSp macro="">
      <xdr:nvCxnSpPr>
        <xdr:cNvPr id="888" name="直線コネクタ 887">
          <a:extLst>
            <a:ext uri="{FF2B5EF4-FFF2-40B4-BE49-F238E27FC236}">
              <a16:creationId xmlns:a16="http://schemas.microsoft.com/office/drawing/2014/main" id="{58016894-BD06-4473-962B-84DA5E87F693}"/>
            </a:ext>
          </a:extLst>
        </xdr:cNvPr>
        <xdr:cNvCxnSpPr/>
      </xdr:nvCxnSpPr>
      <xdr:spPr>
        <a:xfrm>
          <a:off x="12814300" y="176174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8907</xdr:rowOff>
    </xdr:from>
    <xdr:ext cx="405111" cy="259045"/>
    <xdr:sp macro="" textlink="">
      <xdr:nvSpPr>
        <xdr:cNvPr id="889" name="n_1aveValue【庁舎】&#10;有形固定資産減価償却率">
          <a:extLst>
            <a:ext uri="{FF2B5EF4-FFF2-40B4-BE49-F238E27FC236}">
              <a16:creationId xmlns:a16="http://schemas.microsoft.com/office/drawing/2014/main" id="{2AA84ACD-A0BD-4980-908F-945F3D75CD80}"/>
            </a:ext>
          </a:extLst>
        </xdr:cNvPr>
        <xdr:cNvSpPr txBox="1"/>
      </xdr:nvSpPr>
      <xdr:spPr>
        <a:xfrm>
          <a:off x="15266044" y="1783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41927</xdr:rowOff>
    </xdr:from>
    <xdr:ext cx="405111" cy="259045"/>
    <xdr:sp macro="" textlink="">
      <xdr:nvSpPr>
        <xdr:cNvPr id="890" name="n_2aveValue【庁舎】&#10;有形固定資産減価償却率">
          <a:extLst>
            <a:ext uri="{FF2B5EF4-FFF2-40B4-BE49-F238E27FC236}">
              <a16:creationId xmlns:a16="http://schemas.microsoft.com/office/drawing/2014/main" id="{F5796D32-1D3B-4659-A982-F45CB72479EE}"/>
            </a:ext>
          </a:extLst>
        </xdr:cNvPr>
        <xdr:cNvSpPr txBox="1"/>
      </xdr:nvSpPr>
      <xdr:spPr>
        <a:xfrm>
          <a:off x="14389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55897</xdr:rowOff>
    </xdr:from>
    <xdr:ext cx="405111" cy="259045"/>
    <xdr:sp macro="" textlink="">
      <xdr:nvSpPr>
        <xdr:cNvPr id="891" name="n_3aveValue【庁舎】&#10;有形固定資産減価償却率">
          <a:extLst>
            <a:ext uri="{FF2B5EF4-FFF2-40B4-BE49-F238E27FC236}">
              <a16:creationId xmlns:a16="http://schemas.microsoft.com/office/drawing/2014/main" id="{A5D30163-AE63-4368-881E-0D2CEB2FDCF6}"/>
            </a:ext>
          </a:extLst>
        </xdr:cNvPr>
        <xdr:cNvSpPr txBox="1"/>
      </xdr:nvSpPr>
      <xdr:spPr>
        <a:xfrm>
          <a:off x="1350074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78757</xdr:rowOff>
    </xdr:from>
    <xdr:ext cx="405111" cy="259045"/>
    <xdr:sp macro="" textlink="">
      <xdr:nvSpPr>
        <xdr:cNvPr id="892" name="n_4aveValue【庁舎】&#10;有形固定資産減価償却率">
          <a:extLst>
            <a:ext uri="{FF2B5EF4-FFF2-40B4-BE49-F238E27FC236}">
              <a16:creationId xmlns:a16="http://schemas.microsoft.com/office/drawing/2014/main" id="{96D1C2C4-9DD6-40B5-A8FE-35FFB766DFD9}"/>
            </a:ext>
          </a:extLst>
        </xdr:cNvPr>
        <xdr:cNvSpPr txBox="1"/>
      </xdr:nvSpPr>
      <xdr:spPr>
        <a:xfrm>
          <a:off x="12611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91457</xdr:rowOff>
    </xdr:from>
    <xdr:ext cx="340478" cy="259045"/>
    <xdr:sp macro="" textlink="">
      <xdr:nvSpPr>
        <xdr:cNvPr id="893" name="n_1mainValue【庁舎】&#10;有形固定資産減価償却率">
          <a:extLst>
            <a:ext uri="{FF2B5EF4-FFF2-40B4-BE49-F238E27FC236}">
              <a16:creationId xmlns:a16="http://schemas.microsoft.com/office/drawing/2014/main" id="{8126AAE6-5799-4432-8F55-20F8BEE339BC}"/>
            </a:ext>
          </a:extLst>
        </xdr:cNvPr>
        <xdr:cNvSpPr txBox="1"/>
      </xdr:nvSpPr>
      <xdr:spPr>
        <a:xfrm>
          <a:off x="15298361"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67327</xdr:rowOff>
    </xdr:from>
    <xdr:ext cx="340478" cy="259045"/>
    <xdr:sp macro="" textlink="">
      <xdr:nvSpPr>
        <xdr:cNvPr id="894" name="n_2mainValue【庁舎】&#10;有形固定資産減価償却率">
          <a:extLst>
            <a:ext uri="{FF2B5EF4-FFF2-40B4-BE49-F238E27FC236}">
              <a16:creationId xmlns:a16="http://schemas.microsoft.com/office/drawing/2014/main" id="{5F32AD65-6EA0-4910-B82E-057D8272DFF5}"/>
            </a:ext>
          </a:extLst>
        </xdr:cNvPr>
        <xdr:cNvSpPr txBox="1"/>
      </xdr:nvSpPr>
      <xdr:spPr>
        <a:xfrm>
          <a:off x="14422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50816</xdr:rowOff>
    </xdr:from>
    <xdr:ext cx="405111" cy="259045"/>
    <xdr:sp macro="" textlink="">
      <xdr:nvSpPr>
        <xdr:cNvPr id="895" name="n_3mainValue【庁舎】&#10;有形固定資産減価償却率">
          <a:extLst>
            <a:ext uri="{FF2B5EF4-FFF2-40B4-BE49-F238E27FC236}">
              <a16:creationId xmlns:a16="http://schemas.microsoft.com/office/drawing/2014/main" id="{7C9E771A-FD8E-4B08-81A3-1AA36802E112}"/>
            </a:ext>
          </a:extLst>
        </xdr:cNvPr>
        <xdr:cNvSpPr txBox="1"/>
      </xdr:nvSpPr>
      <xdr:spPr>
        <a:xfrm>
          <a:off x="13500744" y="17367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25416</xdr:rowOff>
    </xdr:from>
    <xdr:ext cx="405111" cy="259045"/>
    <xdr:sp macro="" textlink="">
      <xdr:nvSpPr>
        <xdr:cNvPr id="896" name="n_4mainValue【庁舎】&#10;有形固定資産減価償却率">
          <a:extLst>
            <a:ext uri="{FF2B5EF4-FFF2-40B4-BE49-F238E27FC236}">
              <a16:creationId xmlns:a16="http://schemas.microsoft.com/office/drawing/2014/main" id="{F4E5FF8C-D932-49A4-982A-F2DE174E111A}"/>
            </a:ext>
          </a:extLst>
        </xdr:cNvPr>
        <xdr:cNvSpPr txBox="1"/>
      </xdr:nvSpPr>
      <xdr:spPr>
        <a:xfrm>
          <a:off x="12611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14FFC0F8-8203-49AE-AD9A-97136B23BD3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7C8AB0CA-087E-44ED-9DE0-00B334C29F3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E8A7AE15-FD8A-4692-BA45-04AF4BD9C4E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7B5853F5-A32B-4AA5-9EB6-11E5CFA15D4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62D3935-5B8F-47E2-B76A-F536EAA37CE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DE096705-813D-4BDE-ACE2-9143183C121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FB3E4D1-0D62-4AD2-B148-B78B9625C60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BEF2189A-7D5B-44E1-A985-14CFC5C98F4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31FB37EA-2FD8-4575-8657-C2C6D77F57D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2A904D2C-C90C-42D1-A635-B53C982A4B4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a:extLst>
            <a:ext uri="{FF2B5EF4-FFF2-40B4-BE49-F238E27FC236}">
              <a16:creationId xmlns:a16="http://schemas.microsoft.com/office/drawing/2014/main" id="{D3A4DFF6-6E7D-40E9-933D-0A54595EB38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a:extLst>
            <a:ext uri="{FF2B5EF4-FFF2-40B4-BE49-F238E27FC236}">
              <a16:creationId xmlns:a16="http://schemas.microsoft.com/office/drawing/2014/main" id="{F4A172A8-91AB-4830-9876-796AACAC57A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a:extLst>
            <a:ext uri="{FF2B5EF4-FFF2-40B4-BE49-F238E27FC236}">
              <a16:creationId xmlns:a16="http://schemas.microsoft.com/office/drawing/2014/main" id="{98CF45F9-1584-461E-8B15-588BAB3EB4B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a:extLst>
            <a:ext uri="{FF2B5EF4-FFF2-40B4-BE49-F238E27FC236}">
              <a16:creationId xmlns:a16="http://schemas.microsoft.com/office/drawing/2014/main" id="{45EAC4A8-376E-440B-A787-A913A37131F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a:extLst>
            <a:ext uri="{FF2B5EF4-FFF2-40B4-BE49-F238E27FC236}">
              <a16:creationId xmlns:a16="http://schemas.microsoft.com/office/drawing/2014/main" id="{5AA3E9E0-174E-4F2C-A8FC-9969E24014B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a:extLst>
            <a:ext uri="{FF2B5EF4-FFF2-40B4-BE49-F238E27FC236}">
              <a16:creationId xmlns:a16="http://schemas.microsoft.com/office/drawing/2014/main" id="{DB687643-CA12-4CF7-9498-338AE326502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a:extLst>
            <a:ext uri="{FF2B5EF4-FFF2-40B4-BE49-F238E27FC236}">
              <a16:creationId xmlns:a16="http://schemas.microsoft.com/office/drawing/2014/main" id="{2E2D341A-F7D9-4875-B714-2042EFAD043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a:extLst>
            <a:ext uri="{FF2B5EF4-FFF2-40B4-BE49-F238E27FC236}">
              <a16:creationId xmlns:a16="http://schemas.microsoft.com/office/drawing/2014/main" id="{153DC101-0311-430F-9239-4DBB54C012E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a:extLst>
            <a:ext uri="{FF2B5EF4-FFF2-40B4-BE49-F238E27FC236}">
              <a16:creationId xmlns:a16="http://schemas.microsoft.com/office/drawing/2014/main" id="{7A3770AE-58C7-4ADC-89BB-C21B718DE9C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a:extLst>
            <a:ext uri="{FF2B5EF4-FFF2-40B4-BE49-F238E27FC236}">
              <a16:creationId xmlns:a16="http://schemas.microsoft.com/office/drawing/2014/main" id="{A1D22B89-F3E8-46D4-A12B-6A518D8744B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a:extLst>
            <a:ext uri="{FF2B5EF4-FFF2-40B4-BE49-F238E27FC236}">
              <a16:creationId xmlns:a16="http://schemas.microsoft.com/office/drawing/2014/main" id="{070578B7-B8E2-421F-91D4-F5DEE87EA05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a:extLst>
            <a:ext uri="{FF2B5EF4-FFF2-40B4-BE49-F238E27FC236}">
              <a16:creationId xmlns:a16="http://schemas.microsoft.com/office/drawing/2014/main" id="{0ED88E66-E9F1-4860-85CB-F85C31982CC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53380300-6E99-4376-B13B-D640D2909F0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E273B188-EAB3-4B8F-A175-0E5878C3F38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184DFF0C-C256-4ED0-B021-F9DF398F5A5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2" name="直線コネクタ 921">
          <a:extLst>
            <a:ext uri="{FF2B5EF4-FFF2-40B4-BE49-F238E27FC236}">
              <a16:creationId xmlns:a16="http://schemas.microsoft.com/office/drawing/2014/main" id="{8EF413B0-FE00-4002-A71A-529EE7ADEBD5}"/>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3" name="【庁舎】&#10;一人当たり面積最小値テキスト">
          <a:extLst>
            <a:ext uri="{FF2B5EF4-FFF2-40B4-BE49-F238E27FC236}">
              <a16:creationId xmlns:a16="http://schemas.microsoft.com/office/drawing/2014/main" id="{DB5039B0-6B1C-4DB2-94DE-2928C4792AB1}"/>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4" name="直線コネクタ 923">
          <a:extLst>
            <a:ext uri="{FF2B5EF4-FFF2-40B4-BE49-F238E27FC236}">
              <a16:creationId xmlns:a16="http://schemas.microsoft.com/office/drawing/2014/main" id="{55707504-43BA-4F24-8B1B-4C4CF9BB6E44}"/>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5" name="【庁舎】&#10;一人当たり面積最大値テキスト">
          <a:extLst>
            <a:ext uri="{FF2B5EF4-FFF2-40B4-BE49-F238E27FC236}">
              <a16:creationId xmlns:a16="http://schemas.microsoft.com/office/drawing/2014/main" id="{6FFFADDE-315D-45D1-865E-DAF1EB21BEE6}"/>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6" name="直線コネクタ 925">
          <a:extLst>
            <a:ext uri="{FF2B5EF4-FFF2-40B4-BE49-F238E27FC236}">
              <a16:creationId xmlns:a16="http://schemas.microsoft.com/office/drawing/2014/main" id="{E7695099-4873-49C6-B591-B67F4E8DF218}"/>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7" name="【庁舎】&#10;一人当たり面積平均値テキスト">
          <a:extLst>
            <a:ext uri="{FF2B5EF4-FFF2-40B4-BE49-F238E27FC236}">
              <a16:creationId xmlns:a16="http://schemas.microsoft.com/office/drawing/2014/main" id="{10EE5CBC-224F-46A6-A3A0-D3159FB12325}"/>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28" name="フローチャート: 判断 927">
          <a:extLst>
            <a:ext uri="{FF2B5EF4-FFF2-40B4-BE49-F238E27FC236}">
              <a16:creationId xmlns:a16="http://schemas.microsoft.com/office/drawing/2014/main" id="{202E5734-D7AA-4BBC-86E9-2992C23D505C}"/>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29" name="フローチャート: 判断 928">
          <a:extLst>
            <a:ext uri="{FF2B5EF4-FFF2-40B4-BE49-F238E27FC236}">
              <a16:creationId xmlns:a16="http://schemas.microsoft.com/office/drawing/2014/main" id="{B67D3801-A2C8-42D9-B331-1DEC1168704F}"/>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0" name="フローチャート: 判断 929">
          <a:extLst>
            <a:ext uri="{FF2B5EF4-FFF2-40B4-BE49-F238E27FC236}">
              <a16:creationId xmlns:a16="http://schemas.microsoft.com/office/drawing/2014/main" id="{20145A56-9A5B-4E41-8CF3-A2C72CD41874}"/>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1" name="フローチャート: 判断 930">
          <a:extLst>
            <a:ext uri="{FF2B5EF4-FFF2-40B4-BE49-F238E27FC236}">
              <a16:creationId xmlns:a16="http://schemas.microsoft.com/office/drawing/2014/main" id="{14F9FAA1-BF6A-4BAE-84E9-845AE0939F5C}"/>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2" name="フローチャート: 判断 931">
          <a:extLst>
            <a:ext uri="{FF2B5EF4-FFF2-40B4-BE49-F238E27FC236}">
              <a16:creationId xmlns:a16="http://schemas.microsoft.com/office/drawing/2014/main" id="{11D7BDF4-CFC0-49F2-A122-FF70B3F80038}"/>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3C437D62-6F1E-468E-999A-1478DDB55E1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D8E130C8-5587-4687-84A1-634D6F7944D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89E6D13-7CAE-481F-B3A9-CE20044DD65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B1C2131F-4A2C-480F-BF8D-E37ECB6CBCB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DBB47C81-2BCD-42BF-AC56-63EEC640DA6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90714</xdr:rowOff>
    </xdr:from>
    <xdr:to>
      <xdr:col>116</xdr:col>
      <xdr:colOff>114300</xdr:colOff>
      <xdr:row>106</xdr:row>
      <xdr:rowOff>20864</xdr:rowOff>
    </xdr:to>
    <xdr:sp macro="" textlink="">
      <xdr:nvSpPr>
        <xdr:cNvPr id="938" name="楕円 937">
          <a:extLst>
            <a:ext uri="{FF2B5EF4-FFF2-40B4-BE49-F238E27FC236}">
              <a16:creationId xmlns:a16="http://schemas.microsoft.com/office/drawing/2014/main" id="{BDD202F1-274A-47A4-8F34-73302E43813F}"/>
            </a:ext>
          </a:extLst>
        </xdr:cNvPr>
        <xdr:cNvSpPr/>
      </xdr:nvSpPr>
      <xdr:spPr>
        <a:xfrm>
          <a:off x="221107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69141</xdr:rowOff>
    </xdr:from>
    <xdr:ext cx="469744" cy="259045"/>
    <xdr:sp macro="" textlink="">
      <xdr:nvSpPr>
        <xdr:cNvPr id="939" name="【庁舎】&#10;一人当たり面積該当値テキスト">
          <a:extLst>
            <a:ext uri="{FF2B5EF4-FFF2-40B4-BE49-F238E27FC236}">
              <a16:creationId xmlns:a16="http://schemas.microsoft.com/office/drawing/2014/main" id="{C90AA174-F23D-4FA6-B984-64FB15F48C93}"/>
            </a:ext>
          </a:extLst>
        </xdr:cNvPr>
        <xdr:cNvSpPr txBox="1"/>
      </xdr:nvSpPr>
      <xdr:spPr>
        <a:xfrm>
          <a:off x="22199600" y="180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940" name="楕円 939">
          <a:extLst>
            <a:ext uri="{FF2B5EF4-FFF2-40B4-BE49-F238E27FC236}">
              <a16:creationId xmlns:a16="http://schemas.microsoft.com/office/drawing/2014/main" id="{0B9D577C-5557-43E7-B555-4DB1DFF5E815}"/>
            </a:ext>
          </a:extLst>
        </xdr:cNvPr>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141514</xdr:rowOff>
    </xdr:to>
    <xdr:cxnSp macro="">
      <xdr:nvCxnSpPr>
        <xdr:cNvPr id="941" name="直線コネクタ 940">
          <a:extLst>
            <a:ext uri="{FF2B5EF4-FFF2-40B4-BE49-F238E27FC236}">
              <a16:creationId xmlns:a16="http://schemas.microsoft.com/office/drawing/2014/main" id="{80776F6D-2008-474C-82D3-4145C30D5731}"/>
            </a:ext>
          </a:extLst>
        </xdr:cNvPr>
        <xdr:cNvCxnSpPr/>
      </xdr:nvCxnSpPr>
      <xdr:spPr>
        <a:xfrm>
          <a:off x="21323300" y="1813560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77651</xdr:rowOff>
    </xdr:from>
    <xdr:to>
      <xdr:col>107</xdr:col>
      <xdr:colOff>101600</xdr:colOff>
      <xdr:row>106</xdr:row>
      <xdr:rowOff>7801</xdr:rowOff>
    </xdr:to>
    <xdr:sp macro="" textlink="">
      <xdr:nvSpPr>
        <xdr:cNvPr id="942" name="楕円 941">
          <a:extLst>
            <a:ext uri="{FF2B5EF4-FFF2-40B4-BE49-F238E27FC236}">
              <a16:creationId xmlns:a16="http://schemas.microsoft.com/office/drawing/2014/main" id="{82667414-5E5B-449F-A00B-4D1200BE8D07}"/>
            </a:ext>
          </a:extLst>
        </xdr:cNvPr>
        <xdr:cNvSpPr/>
      </xdr:nvSpPr>
      <xdr:spPr>
        <a:xfrm>
          <a:off x="20383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128451</xdr:rowOff>
    </xdr:from>
    <xdr:to>
      <xdr:col>111</xdr:col>
      <xdr:colOff>177800</xdr:colOff>
      <xdr:row>105</xdr:row>
      <xdr:rowOff>133350</xdr:rowOff>
    </xdr:to>
    <xdr:cxnSp macro="">
      <xdr:nvCxnSpPr>
        <xdr:cNvPr id="943" name="直線コネクタ 942">
          <a:extLst>
            <a:ext uri="{FF2B5EF4-FFF2-40B4-BE49-F238E27FC236}">
              <a16:creationId xmlns:a16="http://schemas.microsoft.com/office/drawing/2014/main" id="{5AA7D514-12FF-42D4-A416-720C811BEDF1}"/>
            </a:ext>
          </a:extLst>
        </xdr:cNvPr>
        <xdr:cNvCxnSpPr/>
      </xdr:nvCxnSpPr>
      <xdr:spPr>
        <a:xfrm>
          <a:off x="20434300" y="181307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125005</xdr:rowOff>
    </xdr:from>
    <xdr:to>
      <xdr:col>102</xdr:col>
      <xdr:colOff>165100</xdr:colOff>
      <xdr:row>107</xdr:row>
      <xdr:rowOff>55155</xdr:rowOff>
    </xdr:to>
    <xdr:sp macro="" textlink="">
      <xdr:nvSpPr>
        <xdr:cNvPr id="944" name="楕円 943">
          <a:extLst>
            <a:ext uri="{FF2B5EF4-FFF2-40B4-BE49-F238E27FC236}">
              <a16:creationId xmlns:a16="http://schemas.microsoft.com/office/drawing/2014/main" id="{DE6727DC-9603-4756-B05A-1132C1347B31}"/>
            </a:ext>
          </a:extLst>
        </xdr:cNvPr>
        <xdr:cNvSpPr/>
      </xdr:nvSpPr>
      <xdr:spPr>
        <a:xfrm>
          <a:off x="19494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128451</xdr:rowOff>
    </xdr:from>
    <xdr:to>
      <xdr:col>107</xdr:col>
      <xdr:colOff>50800</xdr:colOff>
      <xdr:row>107</xdr:row>
      <xdr:rowOff>4355</xdr:rowOff>
    </xdr:to>
    <xdr:cxnSp macro="">
      <xdr:nvCxnSpPr>
        <xdr:cNvPr id="945" name="直線コネクタ 944">
          <a:extLst>
            <a:ext uri="{FF2B5EF4-FFF2-40B4-BE49-F238E27FC236}">
              <a16:creationId xmlns:a16="http://schemas.microsoft.com/office/drawing/2014/main" id="{ECB84E96-D9F9-4E48-9179-32D44AD3B7C3}"/>
            </a:ext>
          </a:extLst>
        </xdr:cNvPr>
        <xdr:cNvCxnSpPr/>
      </xdr:nvCxnSpPr>
      <xdr:spPr>
        <a:xfrm flipV="1">
          <a:off x="19545300" y="18130701"/>
          <a:ext cx="889000" cy="2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946" name="楕円 945">
          <a:extLst>
            <a:ext uri="{FF2B5EF4-FFF2-40B4-BE49-F238E27FC236}">
              <a16:creationId xmlns:a16="http://schemas.microsoft.com/office/drawing/2014/main" id="{33DF93F4-AC36-46DA-942B-E8A4684D95D4}"/>
            </a:ext>
          </a:extLst>
        </xdr:cNvPr>
        <xdr:cNvSpPr/>
      </xdr:nvSpPr>
      <xdr:spPr>
        <a:xfrm>
          <a:off x="18605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1088</xdr:rowOff>
    </xdr:from>
    <xdr:to>
      <xdr:col>102</xdr:col>
      <xdr:colOff>114300</xdr:colOff>
      <xdr:row>107</xdr:row>
      <xdr:rowOff>4355</xdr:rowOff>
    </xdr:to>
    <xdr:cxnSp macro="">
      <xdr:nvCxnSpPr>
        <xdr:cNvPr id="947" name="直線コネクタ 946">
          <a:extLst>
            <a:ext uri="{FF2B5EF4-FFF2-40B4-BE49-F238E27FC236}">
              <a16:creationId xmlns:a16="http://schemas.microsoft.com/office/drawing/2014/main" id="{8B7706BF-FEE1-4B08-B3D4-02392355CEA2}"/>
            </a:ext>
          </a:extLst>
        </xdr:cNvPr>
        <xdr:cNvCxnSpPr/>
      </xdr:nvCxnSpPr>
      <xdr:spPr>
        <a:xfrm>
          <a:off x="18656300" y="183462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48" name="n_1aveValue【庁舎】&#10;一人当たり面積">
          <a:extLst>
            <a:ext uri="{FF2B5EF4-FFF2-40B4-BE49-F238E27FC236}">
              <a16:creationId xmlns:a16="http://schemas.microsoft.com/office/drawing/2014/main" id="{F260F6FA-99B8-4585-89BC-C70E19D50F02}"/>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49" name="n_2aveValue【庁舎】&#10;一人当たり面積">
          <a:extLst>
            <a:ext uri="{FF2B5EF4-FFF2-40B4-BE49-F238E27FC236}">
              <a16:creationId xmlns:a16="http://schemas.microsoft.com/office/drawing/2014/main" id="{147DB82A-2ED1-4D2D-9A15-91A945E0BA56}"/>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50" name="n_3aveValue【庁舎】&#10;一人当たり面積">
          <a:extLst>
            <a:ext uri="{FF2B5EF4-FFF2-40B4-BE49-F238E27FC236}">
              <a16:creationId xmlns:a16="http://schemas.microsoft.com/office/drawing/2014/main" id="{56D4404D-7195-4AA4-B3E8-2A3CC58D803B}"/>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51" name="n_4aveValue【庁舎】&#10;一人当たり面積">
          <a:extLst>
            <a:ext uri="{FF2B5EF4-FFF2-40B4-BE49-F238E27FC236}">
              <a16:creationId xmlns:a16="http://schemas.microsoft.com/office/drawing/2014/main" id="{5F9344C2-E69E-48E7-8C1E-930ABF84DF65}"/>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952" name="n_1mainValue【庁舎】&#10;一人当たり面積">
          <a:extLst>
            <a:ext uri="{FF2B5EF4-FFF2-40B4-BE49-F238E27FC236}">
              <a16:creationId xmlns:a16="http://schemas.microsoft.com/office/drawing/2014/main" id="{9A9BAEA2-61BC-4466-8ABE-C519B1EE91F4}"/>
            </a:ext>
          </a:extLst>
        </xdr:cNvPr>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24328</xdr:rowOff>
    </xdr:from>
    <xdr:ext cx="469744" cy="259045"/>
    <xdr:sp macro="" textlink="">
      <xdr:nvSpPr>
        <xdr:cNvPr id="953" name="n_2mainValue【庁舎】&#10;一人当たり面積">
          <a:extLst>
            <a:ext uri="{FF2B5EF4-FFF2-40B4-BE49-F238E27FC236}">
              <a16:creationId xmlns:a16="http://schemas.microsoft.com/office/drawing/2014/main" id="{F4C49F90-0EBA-4B73-A8CB-D423E7773243}"/>
            </a:ext>
          </a:extLst>
        </xdr:cNvPr>
        <xdr:cNvSpPr txBox="1"/>
      </xdr:nvSpPr>
      <xdr:spPr>
        <a:xfrm>
          <a:off x="20199427" y="1785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46282</xdr:rowOff>
    </xdr:from>
    <xdr:ext cx="469744" cy="259045"/>
    <xdr:sp macro="" textlink="">
      <xdr:nvSpPr>
        <xdr:cNvPr id="954" name="n_3mainValue【庁舎】&#10;一人当たり面積">
          <a:extLst>
            <a:ext uri="{FF2B5EF4-FFF2-40B4-BE49-F238E27FC236}">
              <a16:creationId xmlns:a16="http://schemas.microsoft.com/office/drawing/2014/main" id="{8B2C1749-B16C-4B1D-A659-B73A24081859}"/>
            </a:ext>
          </a:extLst>
        </xdr:cNvPr>
        <xdr:cNvSpPr txBox="1"/>
      </xdr:nvSpPr>
      <xdr:spPr>
        <a:xfrm>
          <a:off x="19310427" y="1839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43015</xdr:rowOff>
    </xdr:from>
    <xdr:ext cx="469744" cy="259045"/>
    <xdr:sp macro="" textlink="">
      <xdr:nvSpPr>
        <xdr:cNvPr id="955" name="n_4mainValue【庁舎】&#10;一人当たり面積">
          <a:extLst>
            <a:ext uri="{FF2B5EF4-FFF2-40B4-BE49-F238E27FC236}">
              <a16:creationId xmlns:a16="http://schemas.microsoft.com/office/drawing/2014/main" id="{4CA84E88-4A10-4F21-A7AF-1AA9C546495B}"/>
            </a:ext>
          </a:extLst>
        </xdr:cNvPr>
        <xdr:cNvSpPr txBox="1"/>
      </xdr:nvSpPr>
      <xdr:spPr>
        <a:xfrm>
          <a:off x="18421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64446D76-9ECC-4A6D-A3F1-D10E3808375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ED386F08-0C5E-4D1A-8977-FBFE57C19D8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2BFD0F46-D10A-434F-814A-5D6E0F1F397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有形固定資産減価償却率の状況は、多くの施設類型で類似団体と同等又は下回っている。庁舎の減価償却率が大きく低下となっているのは、Ｈ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年度に新庁舎が竣工したこと及び旧庁舎（出張所含む）の用途を変更したことによるものである。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今後も南城市公共施設適正配置計画や個別施設計画等に基づき、財産を適正に管理・活用していく。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44,924
44,646
49.94
31,242,242
29,538,309
1,488,146
11,627,158
20,873,272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内に中心となる産業がないこと等により、財政基盤が弱く、類似団体の平均を下回っている。組織の見直し及び、窓口サービスの民間委託等による歳出の徹底的な見直しにより、活力あるまちづくりを展開しつつ、行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経常収支比率については、８</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％で、全国平均、類似団体平均を下回っている</a:t>
          </a:r>
          <a:r>
            <a:rPr kumimoji="1" lang="ja-JP" altLang="en-US" sz="1100">
              <a:solidFill>
                <a:schemeClr val="dk1"/>
              </a:solidFill>
              <a:effectLst/>
              <a:latin typeface="+mn-lt"/>
              <a:ea typeface="+mn-ea"/>
              <a:cs typeface="+mn-cs"/>
            </a:rPr>
            <a:t>。増加傾向にあった扶助費については、資格審査等の適正化等による抑制に努めるとともに、</a:t>
          </a:r>
          <a:r>
            <a:rPr kumimoji="1" lang="ja-JP" altLang="ja-JP" sz="1100">
              <a:solidFill>
                <a:schemeClr val="dk1"/>
              </a:solidFill>
              <a:effectLst/>
              <a:latin typeface="+mn-lt"/>
              <a:ea typeface="+mn-ea"/>
              <a:cs typeface="+mn-cs"/>
            </a:rPr>
            <a:t>地方債については、適切な時期に繰上償還を行うことで利子償還金の縮減に努める。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164919</xdr:rowOff>
    </xdr:from>
    <xdr:to>
      <xdr:col>23</xdr:col>
      <xdr:colOff>133350</xdr:colOff>
      <xdr:row>59</xdr:row>
      <xdr:rowOff>89988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109019"/>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41728</xdr:rowOff>
    </xdr:from>
    <xdr:to>
      <xdr:col>19</xdr:col>
      <xdr:colOff>133350</xdr:colOff>
      <xdr:row>59</xdr:row>
      <xdr:rowOff>89988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1572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151130</xdr:rowOff>
    </xdr:from>
    <xdr:to>
      <xdr:col>15</xdr:col>
      <xdr:colOff>82550</xdr:colOff>
      <xdr:row>59</xdr:row>
      <xdr:rowOff>41728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09523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99423</xdr:rowOff>
    </xdr:from>
    <xdr:to>
      <xdr:col>11</xdr:col>
      <xdr:colOff>31750</xdr:colOff>
      <xdr:row>58</xdr:row>
      <xdr:rowOff>151130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04352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114119</xdr:rowOff>
    </xdr:from>
    <xdr:to>
      <xdr:col>23</xdr:col>
      <xdr:colOff>184150</xdr:colOff>
      <xdr:row>59</xdr:row>
      <xdr:rowOff>44269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35396</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997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39188</xdr:rowOff>
    </xdr:from>
    <xdr:to>
      <xdr:col>19</xdr:col>
      <xdr:colOff>184150</xdr:colOff>
      <xdr:row>59</xdr:row>
      <xdr:rowOff>140788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150965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2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162378</xdr:rowOff>
    </xdr:from>
    <xdr:to>
      <xdr:col>15</xdr:col>
      <xdr:colOff>133350</xdr:colOff>
      <xdr:row>59</xdr:row>
      <xdr:rowOff>92528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102705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100330</xdr:rowOff>
    </xdr:from>
    <xdr:to>
      <xdr:col>11</xdr:col>
      <xdr:colOff>82550</xdr:colOff>
      <xdr:row>59</xdr:row>
      <xdr:rowOff>30480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40657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48623</xdr:rowOff>
    </xdr:from>
    <xdr:to>
      <xdr:col>7</xdr:col>
      <xdr:colOff>31750</xdr:colOff>
      <xdr:row>58</xdr:row>
      <xdr:rowOff>150223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160400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7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人口１人当たりの金額は、前年度と比較して１</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０７７</a:t>
          </a:r>
          <a:r>
            <a:rPr kumimoji="1" lang="ja-JP" altLang="ja-JP" sz="1100">
              <a:solidFill>
                <a:schemeClr val="dk1"/>
              </a:solidFill>
              <a:effectLst/>
              <a:latin typeface="+mn-lt"/>
              <a:ea typeface="+mn-ea"/>
              <a:cs typeface="+mn-cs"/>
            </a:rPr>
            <a:t>円増額となった。これは類似団体平均を</a:t>
          </a:r>
          <a:r>
            <a:rPr kumimoji="1" lang="ja-JP" altLang="en-US" sz="1100">
              <a:solidFill>
                <a:schemeClr val="dk1"/>
              </a:solidFill>
              <a:effectLst/>
              <a:latin typeface="+mn-lt"/>
              <a:ea typeface="+mn-ea"/>
              <a:cs typeface="+mn-cs"/>
            </a:rPr>
            <a:t>４３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２０７</a:t>
          </a:r>
          <a:r>
            <a:rPr kumimoji="1" lang="ja-JP" altLang="ja-JP" sz="1100">
              <a:solidFill>
                <a:schemeClr val="dk1"/>
              </a:solidFill>
              <a:effectLst/>
              <a:latin typeface="+mn-lt"/>
              <a:ea typeface="+mn-ea"/>
              <a:cs typeface="+mn-cs"/>
            </a:rPr>
            <a:t>円下回っているが、沖縄県平均は４，</a:t>
          </a:r>
          <a:r>
            <a:rPr kumimoji="1" lang="ja-JP" altLang="en-US" sz="1100">
              <a:solidFill>
                <a:schemeClr val="dk1"/>
              </a:solidFill>
              <a:effectLst/>
              <a:latin typeface="+mn-lt"/>
              <a:ea typeface="+mn-ea"/>
              <a:cs typeface="+mn-cs"/>
            </a:rPr>
            <a:t>５３４</a:t>
          </a:r>
          <a:r>
            <a:rPr kumimoji="1" lang="ja-JP" altLang="ja-JP" sz="1100">
              <a:solidFill>
                <a:schemeClr val="dk1"/>
              </a:solidFill>
              <a:effectLst/>
              <a:latin typeface="+mn-lt"/>
              <a:ea typeface="+mn-ea"/>
              <a:cs typeface="+mn-cs"/>
            </a:rPr>
            <a:t>円上回っている。今後ともコスト削減に向けて取り組んでいく。</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142539</xdr:rowOff>
    </xdr:from>
    <xdr:to>
      <xdr:col>23</xdr:col>
      <xdr:colOff>133350</xdr:colOff>
      <xdr:row>83</xdr:row>
      <xdr:rowOff>17120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01439"/>
          <a:ext cx="838200" cy="4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142539</xdr:rowOff>
    </xdr:from>
    <xdr:to>
      <xdr:col>19</xdr:col>
      <xdr:colOff>133350</xdr:colOff>
      <xdr:row>82</xdr:row>
      <xdr:rowOff>144664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201439"/>
          <a:ext cx="889000" cy="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112164</xdr:rowOff>
    </xdr:from>
    <xdr:to>
      <xdr:col>15</xdr:col>
      <xdr:colOff>82550</xdr:colOff>
      <xdr:row>82</xdr:row>
      <xdr:rowOff>144664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71064"/>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112164</xdr:rowOff>
    </xdr:from>
    <xdr:to>
      <xdr:col>11</xdr:col>
      <xdr:colOff>31750</xdr:colOff>
      <xdr:row>82</xdr:row>
      <xdr:rowOff>126523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171064"/>
          <a:ext cx="889000" cy="1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137770</xdr:rowOff>
    </xdr:from>
    <xdr:to>
      <xdr:col>23</xdr:col>
      <xdr:colOff>184150</xdr:colOff>
      <xdr:row>83</xdr:row>
      <xdr:rowOff>67920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59047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91739</xdr:rowOff>
    </xdr:from>
    <xdr:to>
      <xdr:col>19</xdr:col>
      <xdr:colOff>184150</xdr:colOff>
      <xdr:row>83</xdr:row>
      <xdr:rowOff>21889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5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32066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1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93864</xdr:rowOff>
    </xdr:from>
    <xdr:to>
      <xdr:col>15</xdr:col>
      <xdr:colOff>133350</xdr:colOff>
      <xdr:row>83</xdr:row>
      <xdr:rowOff>24014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5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34191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2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61364</xdr:rowOff>
    </xdr:from>
    <xdr:to>
      <xdr:col>11</xdr:col>
      <xdr:colOff>82550</xdr:colOff>
      <xdr:row>82</xdr:row>
      <xdr:rowOff>162964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1691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8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75723</xdr:rowOff>
    </xdr:from>
    <xdr:to>
      <xdr:col>7</xdr:col>
      <xdr:colOff>31750</xdr:colOff>
      <xdr:row>83</xdr:row>
      <xdr:rowOff>5873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3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16050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0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全国市平均より</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ポイント低く、類似団体平均</a:t>
          </a:r>
          <a:r>
            <a:rPr kumimoji="1" lang="ja-JP" altLang="en-US" sz="1100">
              <a:solidFill>
                <a:schemeClr val="dk1"/>
              </a:solidFill>
              <a:effectLst/>
              <a:latin typeface="+mn-lt"/>
              <a:ea typeface="+mn-ea"/>
              <a:cs typeface="+mn-cs"/>
            </a:rPr>
            <a:t>と同</a:t>
          </a:r>
          <a:r>
            <a:rPr kumimoji="1" lang="ja-JP" altLang="ja-JP" sz="1100">
              <a:solidFill>
                <a:schemeClr val="dk1"/>
              </a:solidFill>
              <a:effectLst/>
              <a:latin typeface="+mn-lt"/>
              <a:ea typeface="+mn-ea"/>
              <a:cs typeface="+mn-cs"/>
            </a:rPr>
            <a:t>ポイントである。各種手当の総点検を行うなど、引き続き、給与の適正化に努めていく。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43241</xdr:rowOff>
    </xdr:from>
    <xdr:to>
      <xdr:col>81</xdr:col>
      <xdr:colOff>44450</xdr:colOff>
      <xdr:row>85</xdr:row>
      <xdr:rowOff>100693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1649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158145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7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158145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8201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85</xdr:row>
      <xdr:rowOff>8768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82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135968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3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107345</xdr:rowOff>
    </xdr:from>
    <xdr:to>
      <xdr:col>73</xdr:col>
      <xdr:colOff>44450</xdr:colOff>
      <xdr:row>86</xdr:row>
      <xdr:rowOff>37495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129418</xdr:rowOff>
    </xdr:from>
    <xdr:to>
      <xdr:col>68</xdr:col>
      <xdr:colOff>203200</xdr:colOff>
      <xdr:row>85</xdr:row>
      <xdr:rowOff>59568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69745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129418</xdr:rowOff>
    </xdr:from>
    <xdr:to>
      <xdr:col>64</xdr:col>
      <xdr:colOff>152400</xdr:colOff>
      <xdr:row>85</xdr:row>
      <xdr:rowOff>59568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69745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全国平均より１．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ポイント、県平均より０．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ポイント低い状況である。定員適正化計画の着実な遂行と人口増加が大きな要因である。今後も適切な定員管理に努めていく。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89746</xdr:rowOff>
    </xdr:from>
    <xdr:to>
      <xdr:col>81</xdr:col>
      <xdr:colOff>44450</xdr:colOff>
      <xdr:row>60</xdr:row>
      <xdr:rowOff>98939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376746"/>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93194</xdr:rowOff>
    </xdr:from>
    <xdr:to>
      <xdr:col>77</xdr:col>
      <xdr:colOff>44450</xdr:colOff>
      <xdr:row>60</xdr:row>
      <xdr:rowOff>98939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8019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93194</xdr:rowOff>
    </xdr:from>
    <xdr:to>
      <xdr:col>72</xdr:col>
      <xdr:colOff>203200</xdr:colOff>
      <xdr:row>60</xdr:row>
      <xdr:rowOff>103536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38019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103536</xdr:rowOff>
    </xdr:from>
    <xdr:to>
      <xdr:col>68</xdr:col>
      <xdr:colOff>152400</xdr:colOff>
      <xdr:row>60</xdr:row>
      <xdr:rowOff>106983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39053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38946</xdr:rowOff>
    </xdr:from>
    <xdr:to>
      <xdr:col>81</xdr:col>
      <xdr:colOff>95250</xdr:colOff>
      <xdr:row>60</xdr:row>
      <xdr:rowOff>140546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55473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48139</xdr:rowOff>
    </xdr:from>
    <xdr:to>
      <xdr:col>77</xdr:col>
      <xdr:colOff>95250</xdr:colOff>
      <xdr:row>60</xdr:row>
      <xdr:rowOff>149739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159916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104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42394</xdr:rowOff>
    </xdr:from>
    <xdr:to>
      <xdr:col>73</xdr:col>
      <xdr:colOff>44450</xdr:colOff>
      <xdr:row>60</xdr:row>
      <xdr:rowOff>143994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154171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52736</xdr:rowOff>
    </xdr:from>
    <xdr:to>
      <xdr:col>68</xdr:col>
      <xdr:colOff>203200</xdr:colOff>
      <xdr:row>60</xdr:row>
      <xdr:rowOff>154336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164513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56183</xdr:rowOff>
    </xdr:from>
    <xdr:to>
      <xdr:col>64</xdr:col>
      <xdr:colOff>152400</xdr:colOff>
      <xdr:row>60</xdr:row>
      <xdr:rowOff>157783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167960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南城市総合計画のもと適量・適切な事業実施により、類似団体、県平均を下回っている。この水準は過去５年間、同程度となっており、今後とも、緊急度・住民ニーズを的確に把握し、</a:t>
          </a:r>
          <a:r>
            <a:rPr kumimoji="1" lang="ja-JP" altLang="en-US" sz="1100">
              <a:solidFill>
                <a:schemeClr val="dk1"/>
              </a:solidFill>
              <a:effectLst/>
              <a:latin typeface="+mn-lt"/>
              <a:ea typeface="+mn-ea"/>
              <a:cs typeface="+mn-cs"/>
            </a:rPr>
            <a:t>事業の取捨選択を行いながら</a:t>
          </a:r>
          <a:r>
            <a:rPr kumimoji="1" lang="ja-JP" altLang="ja-JP" sz="1100">
              <a:solidFill>
                <a:schemeClr val="dk1"/>
              </a:solidFill>
              <a:effectLst/>
              <a:latin typeface="+mn-lt"/>
              <a:ea typeface="+mn-ea"/>
              <a:cs typeface="+mn-cs"/>
            </a:rPr>
            <a:t>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145203</xdr:rowOff>
    </xdr:from>
    <xdr:to>
      <xdr:col>81</xdr:col>
      <xdr:colOff>44450</xdr:colOff>
      <xdr:row>36</xdr:row>
      <xdr:rowOff>151236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17403"/>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151236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23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149225</xdr:rowOff>
    </xdr:from>
    <xdr:to>
      <xdr:col>72</xdr:col>
      <xdr:colOff>203200</xdr:colOff>
      <xdr:row>36</xdr:row>
      <xdr:rowOff>151236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2142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143192</xdr:rowOff>
    </xdr:from>
    <xdr:to>
      <xdr:col>68</xdr:col>
      <xdr:colOff>152400</xdr:colOff>
      <xdr:row>36</xdr:row>
      <xdr:rowOff>149225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1539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94403</xdr:rowOff>
    </xdr:from>
    <xdr:to>
      <xdr:col>81</xdr:col>
      <xdr:colOff>95250</xdr:colOff>
      <xdr:row>37</xdr:row>
      <xdr:rowOff>24553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110930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1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100436</xdr:rowOff>
    </xdr:from>
    <xdr:to>
      <xdr:col>77</xdr:col>
      <xdr:colOff>95250</xdr:colOff>
      <xdr:row>37</xdr:row>
      <xdr:rowOff>30586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40763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4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100436</xdr:rowOff>
    </xdr:from>
    <xdr:to>
      <xdr:col>73</xdr:col>
      <xdr:colOff>44450</xdr:colOff>
      <xdr:row>37</xdr:row>
      <xdr:rowOff>30586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40763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98425</xdr:rowOff>
    </xdr:from>
    <xdr:to>
      <xdr:col>68</xdr:col>
      <xdr:colOff>203200</xdr:colOff>
      <xdr:row>37</xdr:row>
      <xdr:rowOff>28575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38752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92392</xdr:rowOff>
    </xdr:from>
    <xdr:to>
      <xdr:col>64</xdr:col>
      <xdr:colOff>152400</xdr:colOff>
      <xdr:row>37</xdr:row>
      <xdr:rowOff>22542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32719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昨年と比較し、将来負担額は、</a:t>
          </a:r>
          <a:r>
            <a:rPr kumimoji="1" lang="ja-JP" altLang="en-US" sz="1100">
              <a:solidFill>
                <a:schemeClr val="dk1"/>
              </a:solidFill>
              <a:effectLst/>
              <a:latin typeface="+mn-lt"/>
              <a:ea typeface="+mn-ea"/>
              <a:cs typeface="+mn-cs"/>
            </a:rPr>
            <a:t>８５７</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、充当可能財源等は、</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３６９</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しており、類似団体、全国平均及び県平均を大きく下回っている。今後も後世への負担を少しでも軽減するよう、新規事業の実施等について総点検を図り、財政の健全化に努める。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44,924
44,646
49.94
31,242,242
29,538,309
1,488,146
11,627,158
20,873,272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類似団体、全国及び沖縄県平均と比較して低い水準である。現在、民間活用や、指定管理者制度の導入を進めており、今後も行財政改革等の取組を通じて人件費の抑制に努めていく。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01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35</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85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56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物件費については、前年度と</a:t>
          </a:r>
          <a:r>
            <a:rPr kumimoji="1" lang="ja-JP" altLang="en-US" sz="1100">
              <a:solidFill>
                <a:schemeClr val="dk1"/>
              </a:solidFill>
              <a:effectLst/>
              <a:latin typeface="+mn-lt"/>
              <a:ea typeface="+mn-ea"/>
              <a:cs typeface="+mn-cs"/>
            </a:rPr>
            <a:t>同ポイントである</a:t>
          </a:r>
          <a:r>
            <a:rPr kumimoji="1" lang="ja-JP" altLang="ja-JP" sz="1100">
              <a:solidFill>
                <a:schemeClr val="dk1"/>
              </a:solidFill>
              <a:effectLst/>
              <a:latin typeface="+mn-lt"/>
              <a:ea typeface="+mn-ea"/>
              <a:cs typeface="+mn-cs"/>
            </a:rPr>
            <a:t>。業務の民間委託や指定管理制度の更なる推進等により、コスト削減に努めていく。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14</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6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139700</xdr:rowOff>
    </xdr:from>
    <xdr:to>
      <xdr:col>78</xdr:col>
      <xdr:colOff>69850</xdr:colOff>
      <xdr:row>14</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139700</xdr:rowOff>
    </xdr:from>
    <xdr:to>
      <xdr:col>73</xdr:col>
      <xdr:colOff>180975</xdr:colOff>
      <xdr:row>15</xdr:row>
      <xdr:rowOff>82550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540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82550</xdr:rowOff>
    </xdr:from>
    <xdr:to>
      <xdr:col>69</xdr:col>
      <xdr:colOff>92075</xdr:colOff>
      <xdr:row>16</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54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88900</xdr:rowOff>
    </xdr:from>
    <xdr:to>
      <xdr:col>74</xdr:col>
      <xdr:colOff>31750</xdr:colOff>
      <xdr:row>15</xdr:row>
      <xdr:rowOff>19050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31750</xdr:rowOff>
    </xdr:from>
    <xdr:to>
      <xdr:col>69</xdr:col>
      <xdr:colOff>142875</xdr:colOff>
      <xdr:row>15</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昨年度と比較して１．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が類似団体、全国平均を大きく下回っている</a:t>
          </a:r>
          <a:r>
            <a:rPr kumimoji="1" lang="ja-JP" altLang="ja-JP" sz="1100">
              <a:solidFill>
                <a:schemeClr val="dk1"/>
              </a:solidFill>
              <a:effectLst/>
              <a:latin typeface="+mn-lt"/>
              <a:ea typeface="+mn-ea"/>
              <a:cs typeface="+mn-cs"/>
            </a:rPr>
            <a:t>。資格審査等を見直し、適正化を進めていくことで、財政を圧迫する上昇傾向に</a:t>
          </a:r>
          <a:r>
            <a:rPr kumimoji="1" lang="ja-JP" altLang="en-US" sz="1100">
              <a:solidFill>
                <a:schemeClr val="dk1"/>
              </a:solidFill>
              <a:effectLst/>
              <a:latin typeface="+mn-lt"/>
              <a:ea typeface="+mn-ea"/>
              <a:cs typeface="+mn-cs"/>
            </a:rPr>
            <a:t>ならないよう</a:t>
          </a:r>
          <a:r>
            <a:rPr kumimoji="1" lang="ja-JP" altLang="ja-JP" sz="1100">
              <a:solidFill>
                <a:schemeClr val="dk1"/>
              </a:solidFill>
              <a:effectLst/>
              <a:latin typeface="+mn-lt"/>
              <a:ea typeface="+mn-ea"/>
              <a:cs typeface="+mn-cs"/>
            </a:rPr>
            <a:t>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165100</xdr:rowOff>
    </xdr:from>
    <xdr:to>
      <xdr:col>24</xdr:col>
      <xdr:colOff>25400</xdr:colOff>
      <xdr:row>61</xdr:row>
      <xdr:rowOff>133350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452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152400</xdr:rowOff>
    </xdr:from>
    <xdr:to>
      <xdr:col>19</xdr:col>
      <xdr:colOff>187325</xdr:colOff>
      <xdr:row>61</xdr:row>
      <xdr:rowOff>133350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439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152400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37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60</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2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114300</xdr:rowOff>
    </xdr:from>
    <xdr:to>
      <xdr:col>24</xdr:col>
      <xdr:colOff>76200</xdr:colOff>
      <xdr:row>61</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82550</xdr:rowOff>
    </xdr:from>
    <xdr:to>
      <xdr:col>20</xdr:col>
      <xdr:colOff>38100</xdr:colOff>
      <xdr:row>62</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168927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62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101600</xdr:rowOff>
    </xdr:from>
    <xdr:to>
      <xdr:col>15</xdr:col>
      <xdr:colOff>149225</xdr:colOff>
      <xdr:row>61</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している。今後国民健康保険税の適正化等を図ることなどにより、普通会計の負担額を減らしていくように努める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20320</xdr:rowOff>
    </xdr:from>
    <xdr:to>
      <xdr:col>82</xdr:col>
      <xdr:colOff>107950</xdr:colOff>
      <xdr:row>54</xdr:row>
      <xdr:rowOff>27940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278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20320</xdr:rowOff>
    </xdr:from>
    <xdr:to>
      <xdr:col>78</xdr:col>
      <xdr:colOff>69850</xdr:colOff>
      <xdr:row>55</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2786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123190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57</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52246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148590</xdr:rowOff>
    </xdr:from>
    <xdr:to>
      <xdr:col>82</xdr:col>
      <xdr:colOff>158750</xdr:colOff>
      <xdr:row>54</xdr:row>
      <xdr:rowOff>78740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57167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140970</xdr:rowOff>
    </xdr:from>
    <xdr:to>
      <xdr:col>78</xdr:col>
      <xdr:colOff>120650</xdr:colOff>
      <xdr:row>54</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81297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9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類似団体、全国及び沖縄県平均と比較して大きく上回っている状況であるため、下水道事業の広域化や料金の値上げ、</a:t>
          </a:r>
          <a:r>
            <a:rPr kumimoji="1" lang="ja-JP" altLang="en-US" sz="1100">
              <a:solidFill>
                <a:schemeClr val="dk1"/>
              </a:solidFill>
              <a:effectLst/>
              <a:latin typeface="+mn-lt"/>
              <a:ea typeface="+mn-ea"/>
              <a:cs typeface="+mn-cs"/>
            </a:rPr>
            <a:t>独立採算の原則に基づく水洗化率向上や料金設定の検討など、収支改善に向けた実行性のある取組みを実施するなど</a:t>
          </a:r>
          <a:r>
            <a:rPr kumimoji="1" lang="ja-JP" altLang="ja-JP" sz="1100">
              <a:solidFill>
                <a:schemeClr val="dk1"/>
              </a:solidFill>
              <a:effectLst/>
              <a:latin typeface="+mn-lt"/>
              <a:ea typeface="+mn-ea"/>
              <a:cs typeface="+mn-cs"/>
            </a:rPr>
            <a:t>、負担金・補助金等について精査し、補助費等の抑制に努める。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912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586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14986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37</xdr:row>
      <xdr:rowOff>5842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5289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ポイント減少している。高利率の事業の償還が落ち着いたことにより減少しているが、引き続き将来負担を軽減するため、</a:t>
          </a:r>
          <a:r>
            <a:rPr kumimoji="1" lang="ja-JP" altLang="en-US" sz="1100">
              <a:solidFill>
                <a:schemeClr val="dk1"/>
              </a:solidFill>
              <a:effectLst/>
              <a:latin typeface="+mn-lt"/>
              <a:ea typeface="+mn-ea"/>
              <a:cs typeface="+mn-cs"/>
            </a:rPr>
            <a:t>なるべく高い利率の</a:t>
          </a:r>
          <a:r>
            <a:rPr kumimoji="1" lang="ja-JP" altLang="ja-JP" sz="1100">
              <a:solidFill>
                <a:schemeClr val="dk1"/>
              </a:solidFill>
              <a:effectLst/>
              <a:latin typeface="+mn-lt"/>
              <a:ea typeface="+mn-ea"/>
              <a:cs typeface="+mn-cs"/>
            </a:rPr>
            <a:t>繰上償還等による取り組みを実施し、公債費の抑制に努めていく。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151765</xdr:rowOff>
    </xdr:from>
    <xdr:to>
      <xdr:col>24</xdr:col>
      <xdr:colOff>25400</xdr:colOff>
      <xdr:row>74</xdr:row>
      <xdr:rowOff>170815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390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123842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11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170815</xdr:rowOff>
    </xdr:from>
    <xdr:to>
      <xdr:col>19</xdr:col>
      <xdr:colOff>187325</xdr:colOff>
      <xdr:row>75</xdr:row>
      <xdr:rowOff>5080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8581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xdr:rowOff>
    </xdr:from>
    <xdr:to>
      <xdr:col>15</xdr:col>
      <xdr:colOff>98425</xdr:colOff>
      <xdr:row>75</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863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168910</xdr:rowOff>
    </xdr:from>
    <xdr:to>
      <xdr:col>11</xdr:col>
      <xdr:colOff>9525</xdr:colOff>
      <xdr:row>75</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8562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100965</xdr:rowOff>
    </xdr:from>
    <xdr:to>
      <xdr:col>24</xdr:col>
      <xdr:colOff>76200</xdr:colOff>
      <xdr:row>75</xdr:row>
      <xdr:rowOff>31115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9542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9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120015</xdr:rowOff>
    </xdr:from>
    <xdr:to>
      <xdr:col>20</xdr:col>
      <xdr:colOff>38100</xdr:colOff>
      <xdr:row>75</xdr:row>
      <xdr:rowOff>50165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60342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125730</xdr:rowOff>
    </xdr:from>
    <xdr:to>
      <xdr:col>15</xdr:col>
      <xdr:colOff>149225</xdr:colOff>
      <xdr:row>75</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66057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133350</xdr:rowOff>
    </xdr:from>
    <xdr:to>
      <xdr:col>11</xdr:col>
      <xdr:colOff>60325</xdr:colOff>
      <xdr:row>75</xdr:row>
      <xdr:rowOff>63500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73677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118110</xdr:rowOff>
    </xdr:from>
    <xdr:to>
      <xdr:col>6</xdr:col>
      <xdr:colOff>171450</xdr:colOff>
      <xdr:row>75</xdr:row>
      <xdr:rowOff>48260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58437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については、類似団体、全国及び沖縄県平均を下回っており、財政の硬直化率については比較的良い結果となっている。今後も行財政改革を推進し、健全な行財政運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75</xdr:row>
      <xdr:rowOff>165863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42316"/>
          <a:ext cx="8382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75</xdr:row>
      <xdr:rowOff>165863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946888"/>
          <a:ext cx="8890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159004</xdr:rowOff>
    </xdr:from>
    <xdr:to>
      <xdr:col>73</xdr:col>
      <xdr:colOff>180975</xdr:colOff>
      <xdr:row>75</xdr:row>
      <xdr:rowOff>88138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8463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74</xdr:row>
      <xdr:rowOff>159004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143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49293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37338</xdr:rowOff>
    </xdr:from>
    <xdr:to>
      <xdr:col>74</xdr:col>
      <xdr:colOff>31750</xdr:colOff>
      <xdr:row>75</xdr:row>
      <xdr:rowOff>138938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149115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108204</xdr:rowOff>
    </xdr:from>
    <xdr:to>
      <xdr:col>69</xdr:col>
      <xdr:colOff>142875</xdr:colOff>
      <xdr:row>75</xdr:row>
      <xdr:rowOff>38354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48531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152277</xdr:rowOff>
    </xdr:from>
    <xdr:to>
      <xdr:col>29</xdr:col>
      <xdr:colOff>127000</xdr:colOff>
      <xdr:row>20</xdr:row>
      <xdr:rowOff>16477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457452"/>
          <a:ext cx="647700" cy="35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152277</xdr:rowOff>
    </xdr:from>
    <xdr:to>
      <xdr:col>26</xdr:col>
      <xdr:colOff>50800</xdr:colOff>
      <xdr:row>19</xdr:row>
      <xdr:rowOff>160876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57452"/>
          <a:ext cx="698500" cy="8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155401</xdr:rowOff>
    </xdr:from>
    <xdr:to>
      <xdr:col>22</xdr:col>
      <xdr:colOff>114300</xdr:colOff>
      <xdr:row>19</xdr:row>
      <xdr:rowOff>160876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460576"/>
          <a:ext cx="698500" cy="5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132998</xdr:rowOff>
    </xdr:from>
    <xdr:to>
      <xdr:col>18</xdr:col>
      <xdr:colOff>177800</xdr:colOff>
      <xdr:row>19</xdr:row>
      <xdr:rowOff>155401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38173"/>
          <a:ext cx="698500" cy="22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137127</xdr:rowOff>
    </xdr:from>
    <xdr:to>
      <xdr:col>29</xdr:col>
      <xdr:colOff>177800</xdr:colOff>
      <xdr:row>20</xdr:row>
      <xdr:rowOff>67277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42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45704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101477</xdr:rowOff>
    </xdr:from>
    <xdr:to>
      <xdr:col>26</xdr:col>
      <xdr:colOff>101600</xdr:colOff>
      <xdr:row>20</xdr:row>
      <xdr:rowOff>31627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06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16404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110076</xdr:rowOff>
    </xdr:from>
    <xdr:to>
      <xdr:col>22</xdr:col>
      <xdr:colOff>165100</xdr:colOff>
      <xdr:row>20</xdr:row>
      <xdr:rowOff>40226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1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25003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0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104601</xdr:rowOff>
    </xdr:from>
    <xdr:to>
      <xdr:col>19</xdr:col>
      <xdr:colOff>38100</xdr:colOff>
      <xdr:row>20</xdr:row>
      <xdr:rowOff>34751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09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19528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9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82198</xdr:rowOff>
    </xdr:from>
    <xdr:to>
      <xdr:col>15</xdr:col>
      <xdr:colOff>101600</xdr:colOff>
      <xdr:row>20</xdr:row>
      <xdr:rowOff>12348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87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168575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7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31853</xdr:rowOff>
    </xdr:from>
    <xdr:to>
      <xdr:col>29</xdr:col>
      <xdr:colOff>127000</xdr:colOff>
      <xdr:row>38</xdr:row>
      <xdr:rowOff>36490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99453"/>
          <a:ext cx="647700" cy="4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29632</xdr:rowOff>
    </xdr:from>
    <xdr:to>
      <xdr:col>26</xdr:col>
      <xdr:colOff>50800</xdr:colOff>
      <xdr:row>38</xdr:row>
      <xdr:rowOff>31853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97232"/>
          <a:ext cx="698500" cy="2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27376</xdr:rowOff>
    </xdr:from>
    <xdr:to>
      <xdr:col>22</xdr:col>
      <xdr:colOff>114300</xdr:colOff>
      <xdr:row>38</xdr:row>
      <xdr:rowOff>29632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94976"/>
          <a:ext cx="698500" cy="2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27376</xdr:rowOff>
    </xdr:from>
    <xdr:to>
      <xdr:col>18</xdr:col>
      <xdr:colOff>177800</xdr:colOff>
      <xdr:row>38</xdr:row>
      <xdr:rowOff>31697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94976"/>
          <a:ext cx="698500" cy="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328590</xdr:rowOff>
    </xdr:from>
    <xdr:to>
      <xdr:col>29</xdr:col>
      <xdr:colOff>177800</xdr:colOff>
      <xdr:row>38</xdr:row>
      <xdr:rowOff>87290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5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244887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6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323953</xdr:rowOff>
    </xdr:from>
    <xdr:to>
      <xdr:col>26</xdr:col>
      <xdr:colOff>101600</xdr:colOff>
      <xdr:row>38</xdr:row>
      <xdr:rowOff>82653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48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67430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35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321732</xdr:rowOff>
    </xdr:from>
    <xdr:to>
      <xdr:col>22</xdr:col>
      <xdr:colOff>165100</xdr:colOff>
      <xdr:row>38</xdr:row>
      <xdr:rowOff>80432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46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65209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3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319476</xdr:rowOff>
    </xdr:from>
    <xdr:to>
      <xdr:col>19</xdr:col>
      <xdr:colOff>38100</xdr:colOff>
      <xdr:row>38</xdr:row>
      <xdr:rowOff>78176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4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62953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3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323797</xdr:rowOff>
    </xdr:from>
    <xdr:to>
      <xdr:col>15</xdr:col>
      <xdr:colOff>101600</xdr:colOff>
      <xdr:row>38</xdr:row>
      <xdr:rowOff>82497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48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67274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3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44,924
44,646
49.94
31,242,242
29,538,309
1,488,146
11,627,158
20,873,272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84803</xdr:rowOff>
    </xdr:from>
    <xdr:to>
      <xdr:col>24</xdr:col>
      <xdr:colOff>63500</xdr:colOff>
      <xdr:row>37</xdr:row>
      <xdr:rowOff>109111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28453"/>
          <a:ext cx="8382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84803</xdr:rowOff>
    </xdr:from>
    <xdr:to>
      <xdr:col>19</xdr:col>
      <xdr:colOff>177800</xdr:colOff>
      <xdr:row>37</xdr:row>
      <xdr:rowOff>100544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28453"/>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100544</xdr:rowOff>
    </xdr:from>
    <xdr:to>
      <xdr:col>15</xdr:col>
      <xdr:colOff>50800</xdr:colOff>
      <xdr:row>37</xdr:row>
      <xdr:rowOff>163757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44194"/>
          <a:ext cx="889000" cy="6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163757</xdr:rowOff>
    </xdr:from>
    <xdr:to>
      <xdr:col>10</xdr:col>
      <xdr:colOff>114300</xdr:colOff>
      <xdr:row>37</xdr:row>
      <xdr:rowOff>169570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07407"/>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58311</xdr:rowOff>
    </xdr:from>
    <xdr:to>
      <xdr:col>24</xdr:col>
      <xdr:colOff>114300</xdr:colOff>
      <xdr:row>37</xdr:row>
      <xdr:rowOff>159911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144688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34003</xdr:rowOff>
    </xdr:from>
    <xdr:to>
      <xdr:col>20</xdr:col>
      <xdr:colOff>38100</xdr:colOff>
      <xdr:row>37</xdr:row>
      <xdr:rowOff>135603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126730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49744</xdr:rowOff>
    </xdr:from>
    <xdr:to>
      <xdr:col>15</xdr:col>
      <xdr:colOff>101600</xdr:colOff>
      <xdr:row>37</xdr:row>
      <xdr:rowOff>151344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9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142471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8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112957</xdr:rowOff>
    </xdr:from>
    <xdr:to>
      <xdr:col>10</xdr:col>
      <xdr:colOff>165100</xdr:colOff>
      <xdr:row>38</xdr:row>
      <xdr:rowOff>43107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5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34234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4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118770</xdr:rowOff>
    </xdr:from>
    <xdr:to>
      <xdr:col>6</xdr:col>
      <xdr:colOff>38100</xdr:colOff>
      <xdr:row>38</xdr:row>
      <xdr:rowOff>48920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40047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5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130722</xdr:rowOff>
    </xdr:from>
    <xdr:to>
      <xdr:col>24</xdr:col>
      <xdr:colOff>63500</xdr:colOff>
      <xdr:row>58</xdr:row>
      <xdr:rowOff>35938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03372"/>
          <a:ext cx="838200" cy="7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28747</xdr:rowOff>
    </xdr:from>
    <xdr:to>
      <xdr:col>19</xdr:col>
      <xdr:colOff>177800</xdr:colOff>
      <xdr:row>58</xdr:row>
      <xdr:rowOff>35938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9972847"/>
          <a:ext cx="889000" cy="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28747</xdr:rowOff>
    </xdr:from>
    <xdr:to>
      <xdr:col>15</xdr:col>
      <xdr:colOff>50800</xdr:colOff>
      <xdr:row>58</xdr:row>
      <xdr:rowOff>51934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72847"/>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28914</xdr:rowOff>
    </xdr:from>
    <xdr:to>
      <xdr:col>10</xdr:col>
      <xdr:colOff>114300</xdr:colOff>
      <xdr:row>58</xdr:row>
      <xdr:rowOff>51934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973014"/>
          <a:ext cx="8890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79922</xdr:rowOff>
    </xdr:from>
    <xdr:to>
      <xdr:col>24</xdr:col>
      <xdr:colOff>114300</xdr:colOff>
      <xdr:row>58</xdr:row>
      <xdr:rowOff>10072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102799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70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156588</xdr:rowOff>
    </xdr:from>
    <xdr:to>
      <xdr:col>20</xdr:col>
      <xdr:colOff>38100</xdr:colOff>
      <xdr:row>58</xdr:row>
      <xdr:rowOff>86738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2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77865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149397</xdr:rowOff>
    </xdr:from>
    <xdr:to>
      <xdr:col>15</xdr:col>
      <xdr:colOff>101600</xdr:colOff>
      <xdr:row>58</xdr:row>
      <xdr:rowOff>79547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70674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1134</xdr:rowOff>
    </xdr:from>
    <xdr:to>
      <xdr:col>10</xdr:col>
      <xdr:colOff>165100</xdr:colOff>
      <xdr:row>58</xdr:row>
      <xdr:rowOff>102734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4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93861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3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149564</xdr:rowOff>
    </xdr:from>
    <xdr:to>
      <xdr:col>6</xdr:col>
      <xdr:colOff>38100</xdr:colOff>
      <xdr:row>58</xdr:row>
      <xdr:rowOff>79714</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70841</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1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19190</xdr:rowOff>
    </xdr:from>
    <xdr:to>
      <xdr:col>24</xdr:col>
      <xdr:colOff>63500</xdr:colOff>
      <xdr:row>79</xdr:row>
      <xdr:rowOff>25209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63740"/>
          <a:ext cx="8382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19190</xdr:rowOff>
    </xdr:from>
    <xdr:to>
      <xdr:col>19</xdr:col>
      <xdr:colOff>177800</xdr:colOff>
      <xdr:row>79</xdr:row>
      <xdr:rowOff>24752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63740"/>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24752</xdr:rowOff>
    </xdr:from>
    <xdr:to>
      <xdr:col>15</xdr:col>
      <xdr:colOff>50800</xdr:colOff>
      <xdr:row>79</xdr:row>
      <xdr:rowOff>24924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69302"/>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24924</xdr:rowOff>
    </xdr:from>
    <xdr:to>
      <xdr:col>10</xdr:col>
      <xdr:colOff>114300</xdr:colOff>
      <xdr:row>79</xdr:row>
      <xdr:rowOff>27896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6947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145859</xdr:rowOff>
    </xdr:from>
    <xdr:to>
      <xdr:col>24</xdr:col>
      <xdr:colOff>114300</xdr:colOff>
      <xdr:row>79</xdr:row>
      <xdr:rowOff>76009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1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60786</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139840</xdr:rowOff>
    </xdr:from>
    <xdr:to>
      <xdr:col>20</xdr:col>
      <xdr:colOff>38100</xdr:colOff>
      <xdr:row>79</xdr:row>
      <xdr:rowOff>69990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61117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145402</xdr:rowOff>
    </xdr:from>
    <xdr:to>
      <xdr:col>15</xdr:col>
      <xdr:colOff>101600</xdr:colOff>
      <xdr:row>79</xdr:row>
      <xdr:rowOff>75552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66679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61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145574</xdr:rowOff>
    </xdr:from>
    <xdr:to>
      <xdr:col>10</xdr:col>
      <xdr:colOff>165100</xdr:colOff>
      <xdr:row>79</xdr:row>
      <xdr:rowOff>75724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66851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1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148546</xdr:rowOff>
    </xdr:from>
    <xdr:to>
      <xdr:col>6</xdr:col>
      <xdr:colOff>38100</xdr:colOff>
      <xdr:row>79</xdr:row>
      <xdr:rowOff>78696</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69823</xdr:rowOff>
    </xdr:from>
    <xdr:ext cx="378565"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941017" y="1361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5068</xdr:rowOff>
    </xdr:from>
    <xdr:to>
      <xdr:col>24</xdr:col>
      <xdr:colOff>63500</xdr:colOff>
      <xdr:row>93</xdr:row>
      <xdr:rowOff>13843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949918"/>
          <a:ext cx="8382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5068</xdr:rowOff>
    </xdr:from>
    <xdr:to>
      <xdr:col>19</xdr:col>
      <xdr:colOff>177800</xdr:colOff>
      <xdr:row>93</xdr:row>
      <xdr:rowOff>134531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949918"/>
          <a:ext cx="889000" cy="1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134531</xdr:rowOff>
    </xdr:from>
    <xdr:to>
      <xdr:col>15</xdr:col>
      <xdr:colOff>50800</xdr:colOff>
      <xdr:row>94</xdr:row>
      <xdr:rowOff>30835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079381"/>
          <a:ext cx="889000" cy="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30835</xdr:rowOff>
    </xdr:from>
    <xdr:to>
      <xdr:col>10</xdr:col>
      <xdr:colOff>114300</xdr:colOff>
      <xdr:row>94</xdr:row>
      <xdr:rowOff>170650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147135"/>
          <a:ext cx="889000" cy="1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134493</xdr:rowOff>
    </xdr:from>
    <xdr:to>
      <xdr:col>24</xdr:col>
      <xdr:colOff>114300</xdr:colOff>
      <xdr:row>93</xdr:row>
      <xdr:rowOff>64643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157370</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75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125718</xdr:rowOff>
    </xdr:from>
    <xdr:to>
      <xdr:col>20</xdr:col>
      <xdr:colOff>38100</xdr:colOff>
      <xdr:row>93</xdr:row>
      <xdr:rowOff>55868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8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72395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67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83731</xdr:rowOff>
    </xdr:from>
    <xdr:to>
      <xdr:col>15</xdr:col>
      <xdr:colOff>101600</xdr:colOff>
      <xdr:row>94</xdr:row>
      <xdr:rowOff>13881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0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30408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80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151485</xdr:rowOff>
    </xdr:from>
    <xdr:to>
      <xdr:col>10</xdr:col>
      <xdr:colOff>165100</xdr:colOff>
      <xdr:row>94</xdr:row>
      <xdr:rowOff>81635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09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98162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87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119850</xdr:rowOff>
    </xdr:from>
    <xdr:to>
      <xdr:col>6</xdr:col>
      <xdr:colOff>38100</xdr:colOff>
      <xdr:row>95</xdr:row>
      <xdr:rowOff>50000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2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66527</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01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39204</xdr:rowOff>
    </xdr:from>
    <xdr:to>
      <xdr:col>55</xdr:col>
      <xdr:colOff>0</xdr:colOff>
      <xdr:row>38</xdr:row>
      <xdr:rowOff>33071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11404"/>
          <a:ext cx="838200" cy="3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33071</xdr:rowOff>
    </xdr:from>
    <xdr:to>
      <xdr:col>50</xdr:col>
      <xdr:colOff>114300</xdr:colOff>
      <xdr:row>38</xdr:row>
      <xdr:rowOff>86593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48171"/>
          <a:ext cx="889000" cy="5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86593</xdr:rowOff>
    </xdr:from>
    <xdr:to>
      <xdr:col>45</xdr:col>
      <xdr:colOff>177800</xdr:colOff>
      <xdr:row>38</xdr:row>
      <xdr:rowOff>86968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601693"/>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86968</xdr:rowOff>
    </xdr:from>
    <xdr:to>
      <xdr:col>41</xdr:col>
      <xdr:colOff>50800</xdr:colOff>
      <xdr:row>38</xdr:row>
      <xdr:rowOff>122513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02068"/>
          <a:ext cx="889000" cy="3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159854</xdr:rowOff>
    </xdr:from>
    <xdr:to>
      <xdr:col>55</xdr:col>
      <xdr:colOff>50800</xdr:colOff>
      <xdr:row>36</xdr:row>
      <xdr:rowOff>90004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138281</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3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153721</xdr:rowOff>
    </xdr:from>
    <xdr:to>
      <xdr:col>50</xdr:col>
      <xdr:colOff>165100</xdr:colOff>
      <xdr:row>38</xdr:row>
      <xdr:rowOff>83871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74998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35793</xdr:rowOff>
    </xdr:from>
    <xdr:to>
      <xdr:col>46</xdr:col>
      <xdr:colOff>38100</xdr:colOff>
      <xdr:row>38</xdr:row>
      <xdr:rowOff>137393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5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128520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4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36168</xdr:rowOff>
    </xdr:from>
    <xdr:to>
      <xdr:col>41</xdr:col>
      <xdr:colOff>101600</xdr:colOff>
      <xdr:row>38</xdr:row>
      <xdr:rowOff>137768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128895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4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71713</xdr:rowOff>
    </xdr:from>
    <xdr:to>
      <xdr:col>36</xdr:col>
      <xdr:colOff>165100</xdr:colOff>
      <xdr:row>39</xdr:row>
      <xdr:rowOff>1863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164440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7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106566</xdr:rowOff>
    </xdr:from>
    <xdr:to>
      <xdr:col>55</xdr:col>
      <xdr:colOff>0</xdr:colOff>
      <xdr:row>57</xdr:row>
      <xdr:rowOff>3660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07766"/>
          <a:ext cx="838200" cy="6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844</xdr:rowOff>
    </xdr:from>
    <xdr:to>
      <xdr:col>50</xdr:col>
      <xdr:colOff>114300</xdr:colOff>
      <xdr:row>56</xdr:row>
      <xdr:rowOff>106566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430594"/>
          <a:ext cx="889000" cy="27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844</xdr:rowOff>
    </xdr:from>
    <xdr:to>
      <xdr:col>45</xdr:col>
      <xdr:colOff>177800</xdr:colOff>
      <xdr:row>55</xdr:row>
      <xdr:rowOff>95082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430594"/>
          <a:ext cx="889000" cy="9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95082</xdr:rowOff>
    </xdr:from>
    <xdr:to>
      <xdr:col>41</xdr:col>
      <xdr:colOff>50800</xdr:colOff>
      <xdr:row>55</xdr:row>
      <xdr:rowOff>106315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524832"/>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124310</xdr:rowOff>
    </xdr:from>
    <xdr:to>
      <xdr:col>55</xdr:col>
      <xdr:colOff>50800</xdr:colOff>
      <xdr:row>57</xdr:row>
      <xdr:rowOff>54460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2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102737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55766</xdr:rowOff>
    </xdr:from>
    <xdr:to>
      <xdr:col>50</xdr:col>
      <xdr:colOff>165100</xdr:colOff>
      <xdr:row>56</xdr:row>
      <xdr:rowOff>157366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148493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121494</xdr:rowOff>
    </xdr:from>
    <xdr:to>
      <xdr:col>46</xdr:col>
      <xdr:colOff>38100</xdr:colOff>
      <xdr:row>55</xdr:row>
      <xdr:rowOff>51644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3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68171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15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44282</xdr:rowOff>
    </xdr:from>
    <xdr:to>
      <xdr:col>41</xdr:col>
      <xdr:colOff>101600</xdr:colOff>
      <xdr:row>55</xdr:row>
      <xdr:rowOff>145882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7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162409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24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55515</xdr:rowOff>
    </xdr:from>
    <xdr:to>
      <xdr:col>36</xdr:col>
      <xdr:colOff>165100</xdr:colOff>
      <xdr:row>55</xdr:row>
      <xdr:rowOff>157115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4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2192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26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140953</xdr:rowOff>
    </xdr:from>
    <xdr:to>
      <xdr:col>55</xdr:col>
      <xdr:colOff>0</xdr:colOff>
      <xdr:row>75</xdr:row>
      <xdr:rowOff>131699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828253"/>
          <a:ext cx="838200" cy="16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50043</xdr:rowOff>
    </xdr:from>
    <xdr:to>
      <xdr:col>50</xdr:col>
      <xdr:colOff>114300</xdr:colOff>
      <xdr:row>74</xdr:row>
      <xdr:rowOff>140953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222993"/>
          <a:ext cx="889000" cy="60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50043</xdr:rowOff>
    </xdr:from>
    <xdr:to>
      <xdr:col>45</xdr:col>
      <xdr:colOff>177800</xdr:colOff>
      <xdr:row>73</xdr:row>
      <xdr:rowOff>95763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222993"/>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168970</xdr:rowOff>
    </xdr:from>
    <xdr:to>
      <xdr:col>41</xdr:col>
      <xdr:colOff>50800</xdr:colOff>
      <xdr:row>73</xdr:row>
      <xdr:rowOff>95763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513370"/>
          <a:ext cx="889000" cy="9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80899</xdr:rowOff>
    </xdr:from>
    <xdr:to>
      <xdr:col>55</xdr:col>
      <xdr:colOff>50800</xdr:colOff>
      <xdr:row>76</xdr:row>
      <xdr:rowOff>11049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9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103776</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90153</xdr:rowOff>
    </xdr:from>
    <xdr:to>
      <xdr:col>50</xdr:col>
      <xdr:colOff>165100</xdr:colOff>
      <xdr:row>75</xdr:row>
      <xdr:rowOff>20303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77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36830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55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170693</xdr:rowOff>
    </xdr:from>
    <xdr:to>
      <xdr:col>46</xdr:col>
      <xdr:colOff>38100</xdr:colOff>
      <xdr:row>71</xdr:row>
      <xdr:rowOff>100843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1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117370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194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44963</xdr:rowOff>
    </xdr:from>
    <xdr:to>
      <xdr:col>41</xdr:col>
      <xdr:colOff>101600</xdr:colOff>
      <xdr:row>73</xdr:row>
      <xdr:rowOff>146563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5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163090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3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118170</xdr:rowOff>
    </xdr:from>
    <xdr:to>
      <xdr:col>36</xdr:col>
      <xdr:colOff>165100</xdr:colOff>
      <xdr:row>73</xdr:row>
      <xdr:rowOff>48320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46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64847</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223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43362</xdr:rowOff>
    </xdr:from>
    <xdr:to>
      <xdr:col>55</xdr:col>
      <xdr:colOff>0</xdr:colOff>
      <xdr:row>99</xdr:row>
      <xdr:rowOff>58351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7016912"/>
          <a:ext cx="8382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43362</xdr:rowOff>
    </xdr:from>
    <xdr:to>
      <xdr:col>50</xdr:col>
      <xdr:colOff>114300</xdr:colOff>
      <xdr:row>99</xdr:row>
      <xdr:rowOff>92849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7016912"/>
          <a:ext cx="889000" cy="4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92849</xdr:rowOff>
    </xdr:from>
    <xdr:to>
      <xdr:col>45</xdr:col>
      <xdr:colOff>177800</xdr:colOff>
      <xdr:row>99</xdr:row>
      <xdr:rowOff>95624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7066399"/>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95559</xdr:rowOff>
    </xdr:from>
    <xdr:to>
      <xdr:col>41</xdr:col>
      <xdr:colOff>50800</xdr:colOff>
      <xdr:row>99</xdr:row>
      <xdr:rowOff>95624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706910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7551</xdr:rowOff>
    </xdr:from>
    <xdr:to>
      <xdr:col>55</xdr:col>
      <xdr:colOff>50800</xdr:colOff>
      <xdr:row>99</xdr:row>
      <xdr:rowOff>109151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9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93928</xdr:rowOff>
    </xdr:from>
    <xdr:ext cx="469744"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89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164012</xdr:rowOff>
    </xdr:from>
    <xdr:to>
      <xdr:col>50</xdr:col>
      <xdr:colOff>165100</xdr:colOff>
      <xdr:row>99</xdr:row>
      <xdr:rowOff>94162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96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85289</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04428" y="1705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42049</xdr:rowOff>
    </xdr:from>
    <xdr:to>
      <xdr:col>46</xdr:col>
      <xdr:colOff>38100</xdr:colOff>
      <xdr:row>99</xdr:row>
      <xdr:rowOff>143649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70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99</xdr:row>
      <xdr:rowOff>134776</xdr:rowOff>
    </xdr:from>
    <xdr:ext cx="378565"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61017" y="1710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44824</xdr:rowOff>
    </xdr:from>
    <xdr:to>
      <xdr:col>41</xdr:col>
      <xdr:colOff>101600</xdr:colOff>
      <xdr:row>99</xdr:row>
      <xdr:rowOff>146424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70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137551</xdr:rowOff>
    </xdr:from>
    <xdr:ext cx="378565"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2017" y="1711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44759</xdr:rowOff>
    </xdr:from>
    <xdr:to>
      <xdr:col>36</xdr:col>
      <xdr:colOff>165100</xdr:colOff>
      <xdr:row>99</xdr:row>
      <xdr:rowOff>146359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701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137486</xdr:rowOff>
    </xdr:from>
    <xdr:ext cx="378565"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83017" y="17111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24574</xdr:rowOff>
    </xdr:from>
    <xdr:to>
      <xdr:col>85</xdr:col>
      <xdr:colOff>127000</xdr:colOff>
      <xdr:row>39</xdr:row>
      <xdr:rowOff>43942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11124"/>
          <a:ext cx="838200" cy="1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24574</xdr:rowOff>
    </xdr:from>
    <xdr:to>
      <xdr:col>81</xdr:col>
      <xdr:colOff>50800</xdr:colOff>
      <xdr:row>39</xdr:row>
      <xdr:rowOff>39192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11124"/>
          <a:ext cx="889000" cy="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39192</xdr:rowOff>
    </xdr:from>
    <xdr:to>
      <xdr:col>76</xdr:col>
      <xdr:colOff>114300</xdr:colOff>
      <xdr:row>39</xdr:row>
      <xdr:rowOff>40374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25742"/>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40374</xdr:rowOff>
    </xdr:from>
    <xdr:to>
      <xdr:col>71</xdr:col>
      <xdr:colOff>177800</xdr:colOff>
      <xdr:row>39</xdr:row>
      <xdr:rowOff>43205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26924"/>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164592</xdr:rowOff>
    </xdr:from>
    <xdr:to>
      <xdr:col>85</xdr:col>
      <xdr:colOff>177800</xdr:colOff>
      <xdr:row>39</xdr:row>
      <xdr:rowOff>94742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79519</xdr:rowOff>
    </xdr:from>
    <xdr:ext cx="313932"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145224</xdr:rowOff>
    </xdr:from>
    <xdr:to>
      <xdr:col>81</xdr:col>
      <xdr:colOff>101600</xdr:colOff>
      <xdr:row>39</xdr:row>
      <xdr:rowOff>75374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6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66501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5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159842</xdr:rowOff>
    </xdr:from>
    <xdr:to>
      <xdr:col>76</xdr:col>
      <xdr:colOff>165100</xdr:colOff>
      <xdr:row>39</xdr:row>
      <xdr:rowOff>89992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81119</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7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161024</xdr:rowOff>
    </xdr:from>
    <xdr:to>
      <xdr:col>72</xdr:col>
      <xdr:colOff>38100</xdr:colOff>
      <xdr:row>39</xdr:row>
      <xdr:rowOff>91174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82301</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163855</xdr:rowOff>
    </xdr:from>
    <xdr:to>
      <xdr:col>67</xdr:col>
      <xdr:colOff>101600</xdr:colOff>
      <xdr:row>39</xdr:row>
      <xdr:rowOff>94005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85132</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57333" y="6771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99620</xdr:rowOff>
    </xdr:from>
    <xdr:to>
      <xdr:col>85</xdr:col>
      <xdr:colOff>127000</xdr:colOff>
      <xdr:row>78</xdr:row>
      <xdr:rowOff>110623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472720"/>
          <a:ext cx="838200" cy="1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99620</xdr:rowOff>
    </xdr:from>
    <xdr:to>
      <xdr:col>81</xdr:col>
      <xdr:colOff>50800</xdr:colOff>
      <xdr:row>78</xdr:row>
      <xdr:rowOff>108934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72720"/>
          <a:ext cx="889000" cy="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99512</xdr:rowOff>
    </xdr:from>
    <xdr:to>
      <xdr:col>76</xdr:col>
      <xdr:colOff>114300</xdr:colOff>
      <xdr:row>78</xdr:row>
      <xdr:rowOff>108934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472612"/>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99512</xdr:rowOff>
    </xdr:from>
    <xdr:to>
      <xdr:col>71</xdr:col>
      <xdr:colOff>177800</xdr:colOff>
      <xdr:row>78</xdr:row>
      <xdr:rowOff>108593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72612"/>
          <a:ext cx="889000" cy="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59823</xdr:rowOff>
    </xdr:from>
    <xdr:to>
      <xdr:col>85</xdr:col>
      <xdr:colOff>177800</xdr:colOff>
      <xdr:row>78</xdr:row>
      <xdr:rowOff>161423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146200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48820</xdr:rowOff>
    </xdr:from>
    <xdr:to>
      <xdr:col>81</xdr:col>
      <xdr:colOff>101600</xdr:colOff>
      <xdr:row>78</xdr:row>
      <xdr:rowOff>150420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141547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58134</xdr:rowOff>
    </xdr:from>
    <xdr:to>
      <xdr:col>76</xdr:col>
      <xdr:colOff>165100</xdr:colOff>
      <xdr:row>78</xdr:row>
      <xdr:rowOff>159734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150861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2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48712</xdr:rowOff>
    </xdr:from>
    <xdr:to>
      <xdr:col>72</xdr:col>
      <xdr:colOff>38100</xdr:colOff>
      <xdr:row>78</xdr:row>
      <xdr:rowOff>150312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141439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57793</xdr:rowOff>
    </xdr:from>
    <xdr:to>
      <xdr:col>67</xdr:col>
      <xdr:colOff>101600</xdr:colOff>
      <xdr:row>78</xdr:row>
      <xdr:rowOff>159393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150520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67428</xdr:rowOff>
    </xdr:from>
    <xdr:to>
      <xdr:col>85</xdr:col>
      <xdr:colOff>127000</xdr:colOff>
      <xdr:row>98</xdr:row>
      <xdr:rowOff>93903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69528"/>
          <a:ext cx="838200" cy="2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93903</xdr:rowOff>
    </xdr:from>
    <xdr:to>
      <xdr:col>81</xdr:col>
      <xdr:colOff>50800</xdr:colOff>
      <xdr:row>98</xdr:row>
      <xdr:rowOff>128663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96003"/>
          <a:ext cx="889000" cy="3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79899</xdr:rowOff>
    </xdr:from>
    <xdr:to>
      <xdr:col>76</xdr:col>
      <xdr:colOff>114300</xdr:colOff>
      <xdr:row>98</xdr:row>
      <xdr:rowOff>128663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81999"/>
          <a:ext cx="889000" cy="4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32786</xdr:rowOff>
    </xdr:from>
    <xdr:to>
      <xdr:col>71</xdr:col>
      <xdr:colOff>177800</xdr:colOff>
      <xdr:row>98</xdr:row>
      <xdr:rowOff>79899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34886"/>
          <a:ext cx="889000" cy="4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16628</xdr:rowOff>
    </xdr:from>
    <xdr:to>
      <xdr:col>85</xdr:col>
      <xdr:colOff>177800</xdr:colOff>
      <xdr:row>98</xdr:row>
      <xdr:rowOff>118228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1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43103</xdr:rowOff>
    </xdr:from>
    <xdr:to>
      <xdr:col>81</xdr:col>
      <xdr:colOff>101600</xdr:colOff>
      <xdr:row>98</xdr:row>
      <xdr:rowOff>144703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4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135830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3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77863</xdr:rowOff>
    </xdr:from>
    <xdr:to>
      <xdr:col>76</xdr:col>
      <xdr:colOff>165100</xdr:colOff>
      <xdr:row>99</xdr:row>
      <xdr:rowOff>8013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170590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7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29099</xdr:rowOff>
    </xdr:from>
    <xdr:to>
      <xdr:col>72</xdr:col>
      <xdr:colOff>38100</xdr:colOff>
      <xdr:row>98</xdr:row>
      <xdr:rowOff>130699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147226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0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153436</xdr:rowOff>
    </xdr:from>
    <xdr:to>
      <xdr:col>67</xdr:col>
      <xdr:colOff>101600</xdr:colOff>
      <xdr:row>98</xdr:row>
      <xdr:rowOff>83586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8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100113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5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96413</xdr:rowOff>
    </xdr:from>
    <xdr:to>
      <xdr:col>116</xdr:col>
      <xdr:colOff>63500</xdr:colOff>
      <xdr:row>59</xdr:row>
      <xdr:rowOff>96479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211963"/>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93588</xdr:rowOff>
    </xdr:from>
    <xdr:to>
      <xdr:col>111</xdr:col>
      <xdr:colOff>177800</xdr:colOff>
      <xdr:row>59</xdr:row>
      <xdr:rowOff>96413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209138"/>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93588</xdr:rowOff>
    </xdr:from>
    <xdr:to>
      <xdr:col>107</xdr:col>
      <xdr:colOff>50800</xdr:colOff>
      <xdr:row>59</xdr:row>
      <xdr:rowOff>93719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209138"/>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93669</xdr:rowOff>
    </xdr:from>
    <xdr:to>
      <xdr:col>102</xdr:col>
      <xdr:colOff>114300</xdr:colOff>
      <xdr:row>59</xdr:row>
      <xdr:rowOff>93719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209219"/>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45679</xdr:rowOff>
    </xdr:from>
    <xdr:to>
      <xdr:col>116</xdr:col>
      <xdr:colOff>114300</xdr:colOff>
      <xdr:row>59</xdr:row>
      <xdr:rowOff>147279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6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132056</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6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45613</xdr:rowOff>
    </xdr:from>
    <xdr:to>
      <xdr:col>112</xdr:col>
      <xdr:colOff>38100</xdr:colOff>
      <xdr:row>59</xdr:row>
      <xdr:rowOff>147213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138340</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25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42788</xdr:rowOff>
    </xdr:from>
    <xdr:to>
      <xdr:col>107</xdr:col>
      <xdr:colOff>101600</xdr:colOff>
      <xdr:row>59</xdr:row>
      <xdr:rowOff>144388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135515</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251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42919</xdr:rowOff>
    </xdr:from>
    <xdr:to>
      <xdr:col>102</xdr:col>
      <xdr:colOff>165100</xdr:colOff>
      <xdr:row>59</xdr:row>
      <xdr:rowOff>144519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5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135646</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25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42869</xdr:rowOff>
    </xdr:from>
    <xdr:to>
      <xdr:col>98</xdr:col>
      <xdr:colOff>38100</xdr:colOff>
      <xdr:row>59</xdr:row>
      <xdr:rowOff>144469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5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135596</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251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2217</xdr:rowOff>
    </xdr:from>
    <xdr:to>
      <xdr:col>116</xdr:col>
      <xdr:colOff>63500</xdr:colOff>
      <xdr:row>77</xdr:row>
      <xdr:rowOff>129146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203867"/>
          <a:ext cx="838200" cy="1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151873</xdr:rowOff>
    </xdr:from>
    <xdr:to>
      <xdr:col>111</xdr:col>
      <xdr:colOff>177800</xdr:colOff>
      <xdr:row>77</xdr:row>
      <xdr:rowOff>2217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010623"/>
          <a:ext cx="889000" cy="19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124269</xdr:rowOff>
    </xdr:from>
    <xdr:to>
      <xdr:col>107</xdr:col>
      <xdr:colOff>50800</xdr:colOff>
      <xdr:row>75</xdr:row>
      <xdr:rowOff>151873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983019"/>
          <a:ext cx="889000" cy="2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69653</xdr:rowOff>
    </xdr:from>
    <xdr:to>
      <xdr:col>102</xdr:col>
      <xdr:colOff>114300</xdr:colOff>
      <xdr:row>75</xdr:row>
      <xdr:rowOff>124269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928403"/>
          <a:ext cx="889000" cy="5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78346</xdr:rowOff>
    </xdr:from>
    <xdr:to>
      <xdr:col>116</xdr:col>
      <xdr:colOff>114300</xdr:colOff>
      <xdr:row>78</xdr:row>
      <xdr:rowOff>8496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2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164723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9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122867</xdr:rowOff>
    </xdr:from>
    <xdr:to>
      <xdr:col>112</xdr:col>
      <xdr:colOff>38100</xdr:colOff>
      <xdr:row>77</xdr:row>
      <xdr:rowOff>53017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44144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24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101073</xdr:rowOff>
    </xdr:from>
    <xdr:to>
      <xdr:col>107</xdr:col>
      <xdr:colOff>101600</xdr:colOff>
      <xdr:row>76</xdr:row>
      <xdr:rowOff>31223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22350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73469</xdr:rowOff>
    </xdr:from>
    <xdr:to>
      <xdr:col>102</xdr:col>
      <xdr:colOff>165100</xdr:colOff>
      <xdr:row>76</xdr:row>
      <xdr:rowOff>3618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322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166197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2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18853</xdr:rowOff>
    </xdr:from>
    <xdr:to>
      <xdr:col>98</xdr:col>
      <xdr:colOff>38100</xdr:colOff>
      <xdr:row>75</xdr:row>
      <xdr:rowOff>120453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7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111580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9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657,517</a:t>
          </a:r>
          <a:r>
            <a:rPr kumimoji="1" lang="ja-JP" altLang="ja-JP" sz="1100">
              <a:solidFill>
                <a:schemeClr val="dk1"/>
              </a:solidFill>
              <a:effectLst/>
              <a:latin typeface="+mn-lt"/>
              <a:ea typeface="+mn-ea"/>
              <a:cs typeface="+mn-cs"/>
            </a:rPr>
            <a:t>円となっている。主な構成項目である扶助費は、住民一人当たり</a:t>
          </a:r>
          <a:r>
            <a:rPr kumimoji="1" lang="en-US" altLang="ja-JP" sz="1100">
              <a:solidFill>
                <a:schemeClr val="dk1"/>
              </a:solidFill>
              <a:effectLst/>
              <a:latin typeface="+mn-lt"/>
              <a:ea typeface="+mn-ea"/>
              <a:cs typeface="+mn-cs"/>
            </a:rPr>
            <a:t>143,410</a:t>
          </a:r>
          <a:r>
            <a:rPr kumimoji="1" lang="ja-JP" altLang="ja-JP" sz="1100">
              <a:solidFill>
                <a:schemeClr val="dk1"/>
              </a:solidFill>
              <a:effectLst/>
              <a:latin typeface="+mn-lt"/>
              <a:ea typeface="+mn-ea"/>
              <a:cs typeface="+mn-cs"/>
            </a:rPr>
            <a:t>円となっており、年々、上昇傾向にあ</a:t>
          </a:r>
          <a:r>
            <a:rPr kumimoji="1" lang="ja-JP" altLang="en-US" sz="1100">
              <a:solidFill>
                <a:schemeClr val="dk1"/>
              </a:solidFill>
              <a:effectLst/>
              <a:latin typeface="+mn-lt"/>
              <a:ea typeface="+mn-ea"/>
              <a:cs typeface="+mn-cs"/>
            </a:rPr>
            <a:t>ったが今年度はほぼ横ばいとなっている</a:t>
          </a:r>
          <a:r>
            <a:rPr kumimoji="1" lang="ja-JP" altLang="ja-JP" sz="1100">
              <a:solidFill>
                <a:schemeClr val="dk1"/>
              </a:solidFill>
              <a:effectLst/>
              <a:latin typeface="+mn-lt"/>
              <a:ea typeface="+mn-ea"/>
              <a:cs typeface="+mn-cs"/>
            </a:rPr>
            <a:t>。資格審査の適正化等の見直しを進めていくことで、上昇率の抑制に努めていく。また、普通建設事業費（うち新規整備）は住民一人当たり</a:t>
          </a:r>
          <a:r>
            <a:rPr kumimoji="1" lang="en-US" altLang="ja-JP" sz="1100">
              <a:solidFill>
                <a:schemeClr val="dk1"/>
              </a:solidFill>
              <a:effectLst/>
              <a:latin typeface="+mn-lt"/>
              <a:ea typeface="+mn-ea"/>
              <a:cs typeface="+mn-cs"/>
            </a:rPr>
            <a:t>57,125</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17,738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大里北小学校建築事業が完了したこと</a:t>
          </a:r>
          <a:r>
            <a:rPr kumimoji="1" lang="ja-JP" altLang="ja-JP" sz="1100">
              <a:solidFill>
                <a:schemeClr val="dk1"/>
              </a:solidFill>
              <a:effectLst/>
              <a:latin typeface="+mn-lt"/>
              <a:ea typeface="+mn-ea"/>
              <a:cs typeface="+mn-cs"/>
            </a:rPr>
            <a:t>が主な要因である。公共施設等総合管理計画に基づき、事業の取捨選択を徹底していくことで、事業費の縮小に努める。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44,924
44,646
49.94
31,242,242
29,538,309
1,488,146
11,627,158
20,873,272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31686</xdr:rowOff>
    </xdr:from>
    <xdr:to>
      <xdr:col>24</xdr:col>
      <xdr:colOff>63500</xdr:colOff>
      <xdr:row>36</xdr:row>
      <xdr:rowOff>74168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03886"/>
          <a:ext cx="8382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31686</xdr:rowOff>
    </xdr:from>
    <xdr:to>
      <xdr:col>19</xdr:col>
      <xdr:colOff>177800</xdr:colOff>
      <xdr:row>36</xdr:row>
      <xdr:rowOff>37211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03886"/>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37211</xdr:rowOff>
    </xdr:from>
    <xdr:to>
      <xdr:col>15</xdr:col>
      <xdr:colOff>50800</xdr:colOff>
      <xdr:row>36</xdr:row>
      <xdr:rowOff>85598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09411"/>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85598</xdr:rowOff>
    </xdr:from>
    <xdr:to>
      <xdr:col>10</xdr:col>
      <xdr:colOff>114300</xdr:colOff>
      <xdr:row>36</xdr:row>
      <xdr:rowOff>140272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57798"/>
          <a:ext cx="8890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23368</xdr:rowOff>
    </xdr:from>
    <xdr:to>
      <xdr:col>24</xdr:col>
      <xdr:colOff>114300</xdr:colOff>
      <xdr:row>36</xdr:row>
      <xdr:rowOff>124968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152336</xdr:rowOff>
    </xdr:from>
    <xdr:to>
      <xdr:col>20</xdr:col>
      <xdr:colOff>38100</xdr:colOff>
      <xdr:row>36</xdr:row>
      <xdr:rowOff>82486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73613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157861</xdr:rowOff>
    </xdr:from>
    <xdr:to>
      <xdr:col>15</xdr:col>
      <xdr:colOff>101600</xdr:colOff>
      <xdr:row>36</xdr:row>
      <xdr:rowOff>88011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79138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34798</xdr:rowOff>
    </xdr:from>
    <xdr:to>
      <xdr:col>10</xdr:col>
      <xdr:colOff>165100</xdr:colOff>
      <xdr:row>36</xdr:row>
      <xdr:rowOff>136398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127525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89472</xdr:rowOff>
    </xdr:from>
    <xdr:to>
      <xdr:col>6</xdr:col>
      <xdr:colOff>38100</xdr:colOff>
      <xdr:row>37</xdr:row>
      <xdr:rowOff>19622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10749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122586</xdr:rowOff>
    </xdr:from>
    <xdr:to>
      <xdr:col>24</xdr:col>
      <xdr:colOff>63500</xdr:colOff>
      <xdr:row>58</xdr:row>
      <xdr:rowOff>118458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95236"/>
          <a:ext cx="838200" cy="1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118458</xdr:rowOff>
    </xdr:from>
    <xdr:to>
      <xdr:col>19</xdr:col>
      <xdr:colOff>177800</xdr:colOff>
      <xdr:row>58</xdr:row>
      <xdr:rowOff>137628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62558"/>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124363</xdr:rowOff>
    </xdr:from>
    <xdr:to>
      <xdr:col>15</xdr:col>
      <xdr:colOff>50800</xdr:colOff>
      <xdr:row>58</xdr:row>
      <xdr:rowOff>137628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68463"/>
          <a:ext cx="889000" cy="1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104701</xdr:rowOff>
    </xdr:from>
    <xdr:to>
      <xdr:col>10</xdr:col>
      <xdr:colOff>114300</xdr:colOff>
      <xdr:row>58</xdr:row>
      <xdr:rowOff>124363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48801"/>
          <a:ext cx="889000" cy="1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71786</xdr:rowOff>
    </xdr:from>
    <xdr:to>
      <xdr:col>24</xdr:col>
      <xdr:colOff>114300</xdr:colOff>
      <xdr:row>58</xdr:row>
      <xdr:rowOff>1936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67658</xdr:rowOff>
    </xdr:from>
    <xdr:to>
      <xdr:col>20</xdr:col>
      <xdr:colOff>38100</xdr:colOff>
      <xdr:row>58</xdr:row>
      <xdr:rowOff>169258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160385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86828</xdr:rowOff>
    </xdr:from>
    <xdr:to>
      <xdr:col>15</xdr:col>
      <xdr:colOff>101600</xdr:colOff>
      <xdr:row>59</xdr:row>
      <xdr:rowOff>16978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8105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2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73563</xdr:rowOff>
    </xdr:from>
    <xdr:to>
      <xdr:col>10</xdr:col>
      <xdr:colOff>165100</xdr:colOff>
      <xdr:row>59</xdr:row>
      <xdr:rowOff>3713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20240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53901</xdr:rowOff>
    </xdr:from>
    <xdr:to>
      <xdr:col>6</xdr:col>
      <xdr:colOff>38100</xdr:colOff>
      <xdr:row>58</xdr:row>
      <xdr:rowOff>155501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578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7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84685</xdr:rowOff>
    </xdr:from>
    <xdr:to>
      <xdr:col>24</xdr:col>
      <xdr:colOff>63500</xdr:colOff>
      <xdr:row>75</xdr:row>
      <xdr:rowOff>119757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43435"/>
          <a:ext cx="838200" cy="3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119757</xdr:rowOff>
    </xdr:from>
    <xdr:to>
      <xdr:col>19</xdr:col>
      <xdr:colOff>177800</xdr:colOff>
      <xdr:row>76</xdr:row>
      <xdr:rowOff>21034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78507"/>
          <a:ext cx="889000" cy="7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115509</xdr:rowOff>
    </xdr:from>
    <xdr:to>
      <xdr:col>15</xdr:col>
      <xdr:colOff>50800</xdr:colOff>
      <xdr:row>76</xdr:row>
      <xdr:rowOff>21034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74259"/>
          <a:ext cx="889000" cy="7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115509</xdr:rowOff>
    </xdr:from>
    <xdr:to>
      <xdr:col>10</xdr:col>
      <xdr:colOff>114300</xdr:colOff>
      <xdr:row>76</xdr:row>
      <xdr:rowOff>18597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74259"/>
          <a:ext cx="889000" cy="7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33885</xdr:rowOff>
    </xdr:from>
    <xdr:to>
      <xdr:col>24</xdr:col>
      <xdr:colOff>114300</xdr:colOff>
      <xdr:row>75</xdr:row>
      <xdr:rowOff>135485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56762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4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68957</xdr:rowOff>
    </xdr:from>
    <xdr:to>
      <xdr:col>20</xdr:col>
      <xdr:colOff>38100</xdr:colOff>
      <xdr:row>75</xdr:row>
      <xdr:rowOff>170557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2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15634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0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141684</xdr:rowOff>
    </xdr:from>
    <xdr:to>
      <xdr:col>15</xdr:col>
      <xdr:colOff>101600</xdr:colOff>
      <xdr:row>76</xdr:row>
      <xdr:rowOff>71834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0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88361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7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64709</xdr:rowOff>
    </xdr:from>
    <xdr:to>
      <xdr:col>10</xdr:col>
      <xdr:colOff>165100</xdr:colOff>
      <xdr:row>75</xdr:row>
      <xdr:rowOff>166309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2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11386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9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139247</xdr:rowOff>
    </xdr:from>
    <xdr:to>
      <xdr:col>6</xdr:col>
      <xdr:colOff>38100</xdr:colOff>
      <xdr:row>76</xdr:row>
      <xdr:rowOff>69397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9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85924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7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26739</xdr:rowOff>
    </xdr:from>
    <xdr:to>
      <xdr:col>24</xdr:col>
      <xdr:colOff>63500</xdr:colOff>
      <xdr:row>98</xdr:row>
      <xdr:rowOff>33282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28839"/>
          <a:ext cx="8382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12881</xdr:rowOff>
    </xdr:from>
    <xdr:to>
      <xdr:col>19</xdr:col>
      <xdr:colOff>177800</xdr:colOff>
      <xdr:row>98</xdr:row>
      <xdr:rowOff>26739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14981"/>
          <a:ext cx="8890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12881</xdr:rowOff>
    </xdr:from>
    <xdr:to>
      <xdr:col>15</xdr:col>
      <xdr:colOff>50800</xdr:colOff>
      <xdr:row>98</xdr:row>
      <xdr:rowOff>32204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14981"/>
          <a:ext cx="889000" cy="1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32204</xdr:rowOff>
    </xdr:from>
    <xdr:to>
      <xdr:col>10</xdr:col>
      <xdr:colOff>114300</xdr:colOff>
      <xdr:row>98</xdr:row>
      <xdr:rowOff>36961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34304"/>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153932</xdr:rowOff>
    </xdr:from>
    <xdr:to>
      <xdr:col>24</xdr:col>
      <xdr:colOff>114300</xdr:colOff>
      <xdr:row>98</xdr:row>
      <xdr:rowOff>84082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68859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9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147389</xdr:rowOff>
    </xdr:from>
    <xdr:to>
      <xdr:col>20</xdr:col>
      <xdr:colOff>38100</xdr:colOff>
      <xdr:row>98</xdr:row>
      <xdr:rowOff>77539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68666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7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133531</xdr:rowOff>
    </xdr:from>
    <xdr:to>
      <xdr:col>15</xdr:col>
      <xdr:colOff>101600</xdr:colOff>
      <xdr:row>98</xdr:row>
      <xdr:rowOff>63681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6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54808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5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152854</xdr:rowOff>
    </xdr:from>
    <xdr:to>
      <xdr:col>10</xdr:col>
      <xdr:colOff>165100</xdr:colOff>
      <xdr:row>98</xdr:row>
      <xdr:rowOff>83004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74131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7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157611</xdr:rowOff>
    </xdr:from>
    <xdr:to>
      <xdr:col>6</xdr:col>
      <xdr:colOff>38100</xdr:colOff>
      <xdr:row>98</xdr:row>
      <xdr:rowOff>87761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78888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8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147538</xdr:rowOff>
    </xdr:from>
    <xdr:to>
      <xdr:col>55</xdr:col>
      <xdr:colOff>0</xdr:colOff>
      <xdr:row>38</xdr:row>
      <xdr:rowOff>160274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62638"/>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147538</xdr:rowOff>
    </xdr:from>
    <xdr:to>
      <xdr:col>50</xdr:col>
      <xdr:colOff>114300</xdr:colOff>
      <xdr:row>39</xdr:row>
      <xdr:rowOff>28666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6263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28666</xdr:rowOff>
    </xdr:from>
    <xdr:to>
      <xdr:col>45</xdr:col>
      <xdr:colOff>177800</xdr:colOff>
      <xdr:row>39</xdr:row>
      <xdr:rowOff>29972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71521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29972</xdr:rowOff>
    </xdr:from>
    <xdr:to>
      <xdr:col>41</xdr:col>
      <xdr:colOff>50800</xdr:colOff>
      <xdr:row>39</xdr:row>
      <xdr:rowOff>32911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1652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109474</xdr:rowOff>
    </xdr:from>
    <xdr:to>
      <xdr:col>55</xdr:col>
      <xdr:colOff>50800</xdr:colOff>
      <xdr:row>39</xdr:row>
      <xdr:rowOff>39624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24401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39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96738</xdr:rowOff>
    </xdr:from>
    <xdr:to>
      <xdr:col>50</xdr:col>
      <xdr:colOff>165100</xdr:colOff>
      <xdr:row>39</xdr:row>
      <xdr:rowOff>26888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18015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0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149316</xdr:rowOff>
    </xdr:from>
    <xdr:to>
      <xdr:col>46</xdr:col>
      <xdr:colOff>38100</xdr:colOff>
      <xdr:row>39</xdr:row>
      <xdr:rowOff>79466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70593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5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150622</xdr:rowOff>
    </xdr:from>
    <xdr:to>
      <xdr:col>41</xdr:col>
      <xdr:colOff>101600</xdr:colOff>
      <xdr:row>39</xdr:row>
      <xdr:rowOff>80772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71899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153561</xdr:rowOff>
    </xdr:from>
    <xdr:to>
      <xdr:col>36</xdr:col>
      <xdr:colOff>165100</xdr:colOff>
      <xdr:row>39</xdr:row>
      <xdr:rowOff>83711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74838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6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168073</xdr:rowOff>
    </xdr:from>
    <xdr:to>
      <xdr:col>55</xdr:col>
      <xdr:colOff>0</xdr:colOff>
      <xdr:row>57</xdr:row>
      <xdr:rowOff>168815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40723"/>
          <a:ext cx="8382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168815</xdr:rowOff>
    </xdr:from>
    <xdr:to>
      <xdr:col>50</xdr:col>
      <xdr:colOff>114300</xdr:colOff>
      <xdr:row>58</xdr:row>
      <xdr:rowOff>13252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41465"/>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149118</xdr:rowOff>
    </xdr:from>
    <xdr:to>
      <xdr:col>45</xdr:col>
      <xdr:colOff>177800</xdr:colOff>
      <xdr:row>58</xdr:row>
      <xdr:rowOff>13252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21768"/>
          <a:ext cx="889000" cy="3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149118</xdr:rowOff>
    </xdr:from>
    <xdr:to>
      <xdr:col>41</xdr:col>
      <xdr:colOff>50800</xdr:colOff>
      <xdr:row>58</xdr:row>
      <xdr:rowOff>22840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21768"/>
          <a:ext cx="889000" cy="4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117273</xdr:rowOff>
    </xdr:from>
    <xdr:to>
      <xdr:col>55</xdr:col>
      <xdr:colOff>50800</xdr:colOff>
      <xdr:row>58</xdr:row>
      <xdr:rowOff>47423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8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118015</xdr:rowOff>
    </xdr:from>
    <xdr:to>
      <xdr:col>50</xdr:col>
      <xdr:colOff>165100</xdr:colOff>
      <xdr:row>58</xdr:row>
      <xdr:rowOff>48165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39292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8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133902</xdr:rowOff>
    </xdr:from>
    <xdr:to>
      <xdr:col>46</xdr:col>
      <xdr:colOff>38100</xdr:colOff>
      <xdr:row>58</xdr:row>
      <xdr:rowOff>64052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55179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98318</xdr:rowOff>
    </xdr:from>
    <xdr:to>
      <xdr:col>41</xdr:col>
      <xdr:colOff>101600</xdr:colOff>
      <xdr:row>58</xdr:row>
      <xdr:rowOff>28468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44995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4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143490</xdr:rowOff>
    </xdr:from>
    <xdr:to>
      <xdr:col>36</xdr:col>
      <xdr:colOff>165100</xdr:colOff>
      <xdr:row>58</xdr:row>
      <xdr:rowOff>73640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64767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0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148907</xdr:rowOff>
    </xdr:from>
    <xdr:to>
      <xdr:col>55</xdr:col>
      <xdr:colOff>0</xdr:colOff>
      <xdr:row>77</xdr:row>
      <xdr:rowOff>162161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50557"/>
          <a:ext cx="838200" cy="1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159440</xdr:rowOff>
    </xdr:from>
    <xdr:to>
      <xdr:col>50</xdr:col>
      <xdr:colOff>114300</xdr:colOff>
      <xdr:row>77</xdr:row>
      <xdr:rowOff>162161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61090"/>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156330</xdr:rowOff>
    </xdr:from>
    <xdr:to>
      <xdr:col>45</xdr:col>
      <xdr:colOff>177800</xdr:colOff>
      <xdr:row>77</xdr:row>
      <xdr:rowOff>159440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57980"/>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137649</xdr:rowOff>
    </xdr:from>
    <xdr:to>
      <xdr:col>41</xdr:col>
      <xdr:colOff>50800</xdr:colOff>
      <xdr:row>77</xdr:row>
      <xdr:rowOff>156330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39299"/>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98107</xdr:rowOff>
    </xdr:from>
    <xdr:to>
      <xdr:col>55</xdr:col>
      <xdr:colOff>50800</xdr:colOff>
      <xdr:row>78</xdr:row>
      <xdr:rowOff>28257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13034</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1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111361</xdr:rowOff>
    </xdr:from>
    <xdr:to>
      <xdr:col>50</xdr:col>
      <xdr:colOff>165100</xdr:colOff>
      <xdr:row>78</xdr:row>
      <xdr:rowOff>41511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32638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0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108640</xdr:rowOff>
    </xdr:from>
    <xdr:to>
      <xdr:col>46</xdr:col>
      <xdr:colOff>38100</xdr:colOff>
      <xdr:row>78</xdr:row>
      <xdr:rowOff>38790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29917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105530</xdr:rowOff>
    </xdr:from>
    <xdr:to>
      <xdr:col>41</xdr:col>
      <xdr:colOff>101600</xdr:colOff>
      <xdr:row>78</xdr:row>
      <xdr:rowOff>35680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26807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86849</xdr:rowOff>
    </xdr:from>
    <xdr:to>
      <xdr:col>36</xdr:col>
      <xdr:colOff>165100</xdr:colOff>
      <xdr:row>78</xdr:row>
      <xdr:rowOff>16999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8126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8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141942</xdr:rowOff>
    </xdr:from>
    <xdr:to>
      <xdr:col>55</xdr:col>
      <xdr:colOff>0</xdr:colOff>
      <xdr:row>97</xdr:row>
      <xdr:rowOff>143739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72592"/>
          <a:ext cx="8382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156617</xdr:rowOff>
    </xdr:from>
    <xdr:to>
      <xdr:col>50</xdr:col>
      <xdr:colOff>114300</xdr:colOff>
      <xdr:row>97</xdr:row>
      <xdr:rowOff>143739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101467"/>
          <a:ext cx="889000" cy="67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156617</xdr:rowOff>
    </xdr:from>
    <xdr:to>
      <xdr:col>45</xdr:col>
      <xdr:colOff>177800</xdr:colOff>
      <xdr:row>96</xdr:row>
      <xdr:rowOff>53377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101467"/>
          <a:ext cx="889000" cy="4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105355</xdr:rowOff>
    </xdr:from>
    <xdr:to>
      <xdr:col>41</xdr:col>
      <xdr:colOff>50800</xdr:colOff>
      <xdr:row>96</xdr:row>
      <xdr:rowOff>53377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221655"/>
          <a:ext cx="889000" cy="29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91142</xdr:rowOff>
    </xdr:from>
    <xdr:to>
      <xdr:col>55</xdr:col>
      <xdr:colOff>50800</xdr:colOff>
      <xdr:row>98</xdr:row>
      <xdr:rowOff>21292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2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6069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3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92939</xdr:rowOff>
    </xdr:from>
    <xdr:to>
      <xdr:col>50</xdr:col>
      <xdr:colOff>165100</xdr:colOff>
      <xdr:row>98</xdr:row>
      <xdr:rowOff>23089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2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14216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1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105817</xdr:rowOff>
    </xdr:from>
    <xdr:to>
      <xdr:col>46</xdr:col>
      <xdr:colOff>38100</xdr:colOff>
      <xdr:row>94</xdr:row>
      <xdr:rowOff>35967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0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52494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58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2577</xdr:rowOff>
    </xdr:from>
    <xdr:to>
      <xdr:col>41</xdr:col>
      <xdr:colOff>101600</xdr:colOff>
      <xdr:row>96</xdr:row>
      <xdr:rowOff>104177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95304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5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54555</xdr:rowOff>
    </xdr:from>
    <xdr:to>
      <xdr:col>36</xdr:col>
      <xdr:colOff>165100</xdr:colOff>
      <xdr:row>94</xdr:row>
      <xdr:rowOff>156155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1232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594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52064</xdr:rowOff>
    </xdr:from>
    <xdr:to>
      <xdr:col>85</xdr:col>
      <xdr:colOff>127000</xdr:colOff>
      <xdr:row>38</xdr:row>
      <xdr:rowOff>55575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567164"/>
          <a:ext cx="8382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52064</xdr:rowOff>
    </xdr:from>
    <xdr:to>
      <xdr:col>81</xdr:col>
      <xdr:colOff>50800</xdr:colOff>
      <xdr:row>38</xdr:row>
      <xdr:rowOff>53289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67164"/>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53289</xdr:rowOff>
    </xdr:from>
    <xdr:to>
      <xdr:col>76</xdr:col>
      <xdr:colOff>114300</xdr:colOff>
      <xdr:row>38</xdr:row>
      <xdr:rowOff>63576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6838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61731</xdr:rowOff>
    </xdr:from>
    <xdr:to>
      <xdr:col>71</xdr:col>
      <xdr:colOff>177800</xdr:colOff>
      <xdr:row>38</xdr:row>
      <xdr:rowOff>63576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76831"/>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4775</xdr:rowOff>
    </xdr:from>
    <xdr:to>
      <xdr:col>85</xdr:col>
      <xdr:colOff>177800</xdr:colOff>
      <xdr:row>38</xdr:row>
      <xdr:rowOff>106375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91152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3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1264</xdr:rowOff>
    </xdr:from>
    <xdr:to>
      <xdr:col>81</xdr:col>
      <xdr:colOff>101600</xdr:colOff>
      <xdr:row>38</xdr:row>
      <xdr:rowOff>102864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1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93991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0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2489</xdr:rowOff>
    </xdr:from>
    <xdr:to>
      <xdr:col>76</xdr:col>
      <xdr:colOff>165100</xdr:colOff>
      <xdr:row>38</xdr:row>
      <xdr:rowOff>104089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95216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1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12776</xdr:rowOff>
    </xdr:from>
    <xdr:to>
      <xdr:col>72</xdr:col>
      <xdr:colOff>38100</xdr:colOff>
      <xdr:row>38</xdr:row>
      <xdr:rowOff>114376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105503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10931</xdr:rowOff>
    </xdr:from>
    <xdr:to>
      <xdr:col>67</xdr:col>
      <xdr:colOff>101600</xdr:colOff>
      <xdr:row>38</xdr:row>
      <xdr:rowOff>112531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2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103658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1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109037</xdr:rowOff>
    </xdr:from>
    <xdr:to>
      <xdr:col>85</xdr:col>
      <xdr:colOff>127000</xdr:colOff>
      <xdr:row>55</xdr:row>
      <xdr:rowOff>121008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38787"/>
          <a:ext cx="8382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121008</xdr:rowOff>
    </xdr:from>
    <xdr:to>
      <xdr:col>81</xdr:col>
      <xdr:colOff>50800</xdr:colOff>
      <xdr:row>55</xdr:row>
      <xdr:rowOff>140538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50758"/>
          <a:ext cx="889000" cy="1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140538</xdr:rowOff>
    </xdr:from>
    <xdr:to>
      <xdr:col>76</xdr:col>
      <xdr:colOff>114300</xdr:colOff>
      <xdr:row>56</xdr:row>
      <xdr:rowOff>38133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70288"/>
          <a:ext cx="889000" cy="6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38133</xdr:rowOff>
    </xdr:from>
    <xdr:to>
      <xdr:col>71</xdr:col>
      <xdr:colOff>177800</xdr:colOff>
      <xdr:row>56</xdr:row>
      <xdr:rowOff>112565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39333"/>
          <a:ext cx="8890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58237</xdr:rowOff>
    </xdr:from>
    <xdr:to>
      <xdr:col>85</xdr:col>
      <xdr:colOff>177800</xdr:colOff>
      <xdr:row>55</xdr:row>
      <xdr:rowOff>159837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8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81114</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3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70208</xdr:rowOff>
    </xdr:from>
    <xdr:to>
      <xdr:col>81</xdr:col>
      <xdr:colOff>101600</xdr:colOff>
      <xdr:row>56</xdr:row>
      <xdr:rowOff>358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16885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89738</xdr:rowOff>
    </xdr:from>
    <xdr:to>
      <xdr:col>76</xdr:col>
      <xdr:colOff>165100</xdr:colOff>
      <xdr:row>56</xdr:row>
      <xdr:rowOff>19888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36415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2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158783</xdr:rowOff>
    </xdr:from>
    <xdr:to>
      <xdr:col>72</xdr:col>
      <xdr:colOff>38100</xdr:colOff>
      <xdr:row>56</xdr:row>
      <xdr:rowOff>88933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105460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3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61765</xdr:rowOff>
    </xdr:from>
    <xdr:to>
      <xdr:col>67</xdr:col>
      <xdr:colOff>101600</xdr:colOff>
      <xdr:row>56</xdr:row>
      <xdr:rowOff>163365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154492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24575</xdr:rowOff>
    </xdr:from>
    <xdr:to>
      <xdr:col>85</xdr:col>
      <xdr:colOff>127000</xdr:colOff>
      <xdr:row>79</xdr:row>
      <xdr:rowOff>43942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69125"/>
          <a:ext cx="838200" cy="1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24575</xdr:rowOff>
    </xdr:from>
    <xdr:to>
      <xdr:col>81</xdr:col>
      <xdr:colOff>50800</xdr:colOff>
      <xdr:row>79</xdr:row>
      <xdr:rowOff>39193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69125"/>
          <a:ext cx="889000" cy="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39193</xdr:rowOff>
    </xdr:from>
    <xdr:to>
      <xdr:col>76</xdr:col>
      <xdr:colOff>114300</xdr:colOff>
      <xdr:row>79</xdr:row>
      <xdr:rowOff>40373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83743"/>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40373</xdr:rowOff>
    </xdr:from>
    <xdr:to>
      <xdr:col>71</xdr:col>
      <xdr:colOff>177800</xdr:colOff>
      <xdr:row>79</xdr:row>
      <xdr:rowOff>43205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84923"/>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164592</xdr:rowOff>
    </xdr:from>
    <xdr:to>
      <xdr:col>85</xdr:col>
      <xdr:colOff>177800</xdr:colOff>
      <xdr:row>79</xdr:row>
      <xdr:rowOff>94742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79519</xdr:rowOff>
    </xdr:from>
    <xdr:ext cx="313932"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2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145225</xdr:rowOff>
    </xdr:from>
    <xdr:to>
      <xdr:col>81</xdr:col>
      <xdr:colOff>101600</xdr:colOff>
      <xdr:row>79</xdr:row>
      <xdr:rowOff>75375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66502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1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159843</xdr:rowOff>
    </xdr:from>
    <xdr:to>
      <xdr:col>76</xdr:col>
      <xdr:colOff>165100</xdr:colOff>
      <xdr:row>79</xdr:row>
      <xdr:rowOff>89993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81120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25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161023</xdr:rowOff>
    </xdr:from>
    <xdr:to>
      <xdr:col>72</xdr:col>
      <xdr:colOff>38100</xdr:colOff>
      <xdr:row>79</xdr:row>
      <xdr:rowOff>91173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82300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26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163855</xdr:rowOff>
    </xdr:from>
    <xdr:to>
      <xdr:col>67</xdr:col>
      <xdr:colOff>101600</xdr:colOff>
      <xdr:row>79</xdr:row>
      <xdr:rowOff>94005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85132</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57333" y="1362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99620</xdr:rowOff>
    </xdr:from>
    <xdr:to>
      <xdr:col>85</xdr:col>
      <xdr:colOff>127000</xdr:colOff>
      <xdr:row>98</xdr:row>
      <xdr:rowOff>110623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901720"/>
          <a:ext cx="838200" cy="1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99620</xdr:rowOff>
    </xdr:from>
    <xdr:to>
      <xdr:col>81</xdr:col>
      <xdr:colOff>50800</xdr:colOff>
      <xdr:row>98</xdr:row>
      <xdr:rowOff>108934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01720"/>
          <a:ext cx="889000" cy="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99512</xdr:rowOff>
    </xdr:from>
    <xdr:to>
      <xdr:col>76</xdr:col>
      <xdr:colOff>114300</xdr:colOff>
      <xdr:row>98</xdr:row>
      <xdr:rowOff>108934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901612"/>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99512</xdr:rowOff>
    </xdr:from>
    <xdr:to>
      <xdr:col>71</xdr:col>
      <xdr:colOff>177800</xdr:colOff>
      <xdr:row>98</xdr:row>
      <xdr:rowOff>108593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01612"/>
          <a:ext cx="889000" cy="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59823</xdr:rowOff>
    </xdr:from>
    <xdr:to>
      <xdr:col>85</xdr:col>
      <xdr:colOff>177800</xdr:colOff>
      <xdr:row>98</xdr:row>
      <xdr:rowOff>161423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6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146200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7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48820</xdr:rowOff>
    </xdr:from>
    <xdr:to>
      <xdr:col>81</xdr:col>
      <xdr:colOff>101600</xdr:colOff>
      <xdr:row>98</xdr:row>
      <xdr:rowOff>150420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141547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58134</xdr:rowOff>
    </xdr:from>
    <xdr:to>
      <xdr:col>76</xdr:col>
      <xdr:colOff>165100</xdr:colOff>
      <xdr:row>98</xdr:row>
      <xdr:rowOff>159734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150861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5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48712</xdr:rowOff>
    </xdr:from>
    <xdr:to>
      <xdr:col>72</xdr:col>
      <xdr:colOff>38100</xdr:colOff>
      <xdr:row>98</xdr:row>
      <xdr:rowOff>150312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141439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4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57793</xdr:rowOff>
    </xdr:from>
    <xdr:to>
      <xdr:col>67</xdr:col>
      <xdr:colOff>101600</xdr:colOff>
      <xdr:row>98</xdr:row>
      <xdr:rowOff>159393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150520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5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40259</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2680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160909</xdr:rowOff>
    </xdr:from>
    <xdr:to>
      <xdr:col>98</xdr:col>
      <xdr:colOff>38100</xdr:colOff>
      <xdr:row>39</xdr:row>
      <xdr:rowOff>91059</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82186</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主な構成項目である民生費は、住民一人当たり</a:t>
          </a:r>
          <a:r>
            <a:rPr kumimoji="1" lang="en-US" altLang="ja-JP" sz="1100">
              <a:solidFill>
                <a:schemeClr val="dk1"/>
              </a:solidFill>
              <a:effectLst/>
              <a:latin typeface="+mn-lt"/>
              <a:ea typeface="+mn-ea"/>
              <a:cs typeface="+mn-cs"/>
            </a:rPr>
            <a:t>224,533</a:t>
          </a:r>
          <a:r>
            <a:rPr kumimoji="1" lang="ja-JP" altLang="ja-JP" sz="1100">
              <a:solidFill>
                <a:schemeClr val="dk1"/>
              </a:solidFill>
              <a:effectLst/>
              <a:latin typeface="+mn-lt"/>
              <a:ea typeface="+mn-ea"/>
              <a:cs typeface="+mn-cs"/>
            </a:rPr>
            <a:t>円で、前年度と比較して</a:t>
          </a:r>
          <a:r>
            <a:rPr kumimoji="1" lang="en-US" altLang="ja-JP" sz="1100">
              <a:solidFill>
                <a:schemeClr val="dk1"/>
              </a:solidFill>
              <a:effectLst/>
              <a:latin typeface="+mn-lt"/>
              <a:ea typeface="+mn-ea"/>
              <a:cs typeface="+mn-cs"/>
            </a:rPr>
            <a:t>7,671</a:t>
          </a:r>
          <a:r>
            <a:rPr kumimoji="1" lang="ja-JP" altLang="ja-JP" sz="1100">
              <a:solidFill>
                <a:schemeClr val="dk1"/>
              </a:solidFill>
              <a:effectLst/>
              <a:latin typeface="+mn-lt"/>
              <a:ea typeface="+mn-ea"/>
              <a:cs typeface="+mn-cs"/>
            </a:rPr>
            <a:t>円増額となっている。</a:t>
          </a:r>
          <a:r>
            <a:rPr kumimoji="1" lang="ja-JP" altLang="en-US" sz="1100">
              <a:solidFill>
                <a:schemeClr val="dk1"/>
              </a:solidFill>
              <a:effectLst/>
              <a:latin typeface="+mn-lt"/>
              <a:ea typeface="+mn-ea"/>
              <a:cs typeface="+mn-cs"/>
            </a:rPr>
            <a:t>介護保険費の</a:t>
          </a:r>
          <a:r>
            <a:rPr kumimoji="1" lang="ja-JP" altLang="ja-JP" sz="1100">
              <a:solidFill>
                <a:schemeClr val="dk1"/>
              </a:solidFill>
              <a:effectLst/>
              <a:latin typeface="+mn-lt"/>
              <a:ea typeface="+mn-ea"/>
              <a:cs typeface="+mn-cs"/>
            </a:rPr>
            <a:t>増が主な要因である。</a:t>
          </a:r>
          <a:endParaRPr lang="ja-JP" altLang="ja-JP" sz="1400">
            <a:effectLst/>
          </a:endParaRPr>
        </a:p>
        <a:p>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費については、前年度と比較して</a:t>
          </a:r>
          <a:r>
            <a:rPr kumimoji="1" lang="en-US" altLang="ja-JP" sz="1100">
              <a:solidFill>
                <a:schemeClr val="dk1"/>
              </a:solidFill>
              <a:effectLst/>
              <a:latin typeface="+mn-lt"/>
              <a:ea typeface="+mn-ea"/>
              <a:cs typeface="+mn-cs"/>
            </a:rPr>
            <a:t>102,472</a:t>
          </a:r>
          <a:r>
            <a:rPr kumimoji="1" lang="ja-JP" altLang="ja-JP" sz="1100">
              <a:solidFill>
                <a:schemeClr val="dk1"/>
              </a:solidFill>
              <a:effectLst/>
              <a:latin typeface="+mn-lt"/>
              <a:ea typeface="+mn-ea"/>
              <a:cs typeface="+mn-cs"/>
            </a:rPr>
            <a:t>円増額となっている。</a:t>
          </a:r>
          <a:r>
            <a:rPr kumimoji="1" lang="ja-JP" altLang="en-US" sz="1100">
              <a:solidFill>
                <a:schemeClr val="dk1"/>
              </a:solidFill>
              <a:effectLst/>
              <a:latin typeface="+mn-lt"/>
              <a:ea typeface="+mn-ea"/>
              <a:cs typeface="+mn-cs"/>
            </a:rPr>
            <a:t>特別定額給付金</a:t>
          </a:r>
          <a:r>
            <a:rPr kumimoji="1" lang="ja-JP" altLang="ja-JP" sz="1100">
              <a:solidFill>
                <a:schemeClr val="dk1"/>
              </a:solidFill>
              <a:effectLst/>
              <a:latin typeface="+mn-lt"/>
              <a:ea typeface="+mn-ea"/>
              <a:cs typeface="+mn-cs"/>
            </a:rPr>
            <a:t>事業による増額が主な要因である。土木費については、</a:t>
          </a:r>
          <a:r>
            <a:rPr kumimoji="1" lang="ja-JP" altLang="en-US" sz="1100">
              <a:solidFill>
                <a:schemeClr val="dk1"/>
              </a:solidFill>
              <a:effectLst/>
              <a:latin typeface="+mn-lt"/>
              <a:ea typeface="+mn-ea"/>
              <a:cs typeface="+mn-cs"/>
            </a:rPr>
            <a:t>年度でのバラつきがあったものの、庁舎整備事業が終了したことにより今年度はほぼ横ばいとなっている。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その</a:t>
          </a:r>
          <a:r>
            <a:rPr kumimoji="1" lang="ja-JP" altLang="ja-JP" sz="1100">
              <a:solidFill>
                <a:schemeClr val="dk1"/>
              </a:solidFill>
              <a:effectLst/>
              <a:latin typeface="+mn-lt"/>
              <a:ea typeface="+mn-ea"/>
              <a:cs typeface="+mn-cs"/>
            </a:rPr>
            <a:t>他の項目については、類似団体と比較して同程度か平均額以下となっている。金額については、多少の増減はあるものの、平成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年度以降は横ばいを推移している。事務事業の優先度を厳しく点検し、優先度の低い事務事業については、計画的に廃止・縮小等を進め住民一人当たりのコストの減少に努めていく。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財政調整基金残高は、普通建設事業費の増などの臨時財政需要があったため</a:t>
          </a:r>
          <a:r>
            <a:rPr kumimoji="1" lang="en-US" altLang="ja-JP" sz="1100">
              <a:solidFill>
                <a:schemeClr val="dk1"/>
              </a:solidFill>
              <a:effectLst/>
              <a:latin typeface="+mn-lt"/>
              <a:ea typeface="+mn-ea"/>
              <a:cs typeface="+mn-cs"/>
            </a:rPr>
            <a:t>0.44</a:t>
          </a:r>
          <a:r>
            <a:rPr kumimoji="1" lang="ja-JP" altLang="ja-JP" sz="1100">
              <a:solidFill>
                <a:schemeClr val="dk1"/>
              </a:solidFill>
              <a:effectLst/>
              <a:latin typeface="+mn-lt"/>
              <a:ea typeface="+mn-ea"/>
              <a:cs typeface="+mn-cs"/>
            </a:rPr>
            <a:t>ポイント減少となっている。実質収支額については、継続的に黒字を確保して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、実質単年度収支については、前年度と比較して</a:t>
          </a:r>
          <a:r>
            <a:rPr kumimoji="1" lang="en-US" altLang="ja-JP" sz="1100">
              <a:solidFill>
                <a:schemeClr val="dk1"/>
              </a:solidFill>
              <a:effectLst/>
              <a:latin typeface="+mn-lt"/>
              <a:ea typeface="+mn-ea"/>
              <a:cs typeface="+mn-cs"/>
            </a:rPr>
            <a:t>7.69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しているため、</a:t>
          </a:r>
          <a:r>
            <a:rPr kumimoji="1" lang="ja-JP" altLang="en-US" sz="1100">
              <a:solidFill>
                <a:schemeClr val="dk1"/>
              </a:solidFill>
              <a:effectLst/>
              <a:latin typeface="+mn-lt"/>
              <a:ea typeface="+mn-ea"/>
              <a:cs typeface="+mn-cs"/>
            </a:rPr>
            <a:t>継続した</a:t>
          </a:r>
          <a:r>
            <a:rPr kumimoji="1" lang="ja-JP" altLang="ja-JP" sz="1100">
              <a:solidFill>
                <a:schemeClr val="dk1"/>
              </a:solidFill>
              <a:effectLst/>
              <a:latin typeface="+mn-lt"/>
              <a:ea typeface="+mn-ea"/>
              <a:cs typeface="+mn-cs"/>
            </a:rPr>
            <a:t>事務事業の見直し・統廃合など歳出の合理化等行財政改革を推進し、健全な行財政運営に努めていく。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本市では、医療費の高騰を抑制するために、健康づくり事業や健診などの予防事業に力を注いでいるが、高い高齢化率等の影響もあり、医療費の抑制については苦慮しているところである。また、働き盛りである若年層の国民健康保険加入者が少ないため、国民健康保険税の増収も大きくは望めない状況である。今後、県内の統一的な運営方針の下で、保険税の適正化や保険給付や保健サービスの標準化・統一化に向け取組んでいく。</a:t>
          </a:r>
          <a:endParaRPr lang="ja-JP" altLang="ja-JP" sz="1400">
            <a:effectLst/>
          </a:endParaRPr>
        </a:p>
        <a:p>
          <a:r>
            <a:rPr kumimoji="1" lang="ja-JP" altLang="ja-JP" sz="1100">
              <a:solidFill>
                <a:schemeClr val="dk1"/>
              </a:solidFill>
              <a:effectLst/>
              <a:latin typeface="+mn-lt"/>
              <a:ea typeface="+mn-ea"/>
              <a:cs typeface="+mn-cs"/>
            </a:rPr>
            <a:t>　水道事業、下水道事業については、人口減少に伴う料金収入の減少や、施設の老朽化等のリスクを考慮する必要がある。今後、経営戦略</a:t>
          </a:r>
          <a:r>
            <a:rPr kumimoji="1" lang="ja-JP" altLang="en-US" sz="1100">
              <a:solidFill>
                <a:schemeClr val="dk1"/>
              </a:solidFill>
              <a:effectLst/>
              <a:latin typeface="+mn-lt"/>
              <a:ea typeface="+mn-ea"/>
              <a:cs typeface="+mn-cs"/>
            </a:rPr>
            <a:t>に基づく</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料金改定や水洗化率の向上など</a:t>
          </a:r>
          <a:r>
            <a:rPr kumimoji="1" lang="ja-JP" altLang="ja-JP" sz="1100">
              <a:solidFill>
                <a:schemeClr val="dk1"/>
              </a:solidFill>
              <a:effectLst/>
              <a:latin typeface="+mn-lt"/>
              <a:ea typeface="+mn-ea"/>
              <a:cs typeface="+mn-cs"/>
            </a:rPr>
            <a:t>（広域化及び民間活用等）に向けて取り組んでいく。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080%20&#20844;&#20250;&#35336;&#12395;&#38306;&#12377;&#12427;&#12371;&#12392;/R4&#20844;&#20250;&#35336;/220905&#20196;&#21644;&#65298;&#24180;&#24230;&#36001;&#25919;&#29366;&#27841;&#36039;&#26009;&#38598;&#12398;&#20316;&#25104;&#12395;&#12388;&#12356;&#12390;/03&#24066;&#8594;&#30476;/02&#32080;&#21512;&#21069;/&#12304;&#36001;&#25919;&#29366;&#27841;&#36039;&#26009;&#38598;&#12305;_472158_&#21335;&#22478;&#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28.7</v>
          </cell>
          <cell r="BX53">
            <v>30.3</v>
          </cell>
          <cell r="CF53">
            <v>31.2</v>
          </cell>
          <cell r="CN53">
            <v>49.2</v>
          </cell>
          <cell r="CV53">
            <v>50.5</v>
          </cell>
        </row>
        <row r="55">
          <cell r="AN55" t="str">
            <v>類似団体内平均値</v>
          </cell>
          <cell r="BP55">
            <v>54.6</v>
          </cell>
          <cell r="BX55">
            <v>53.2</v>
          </cell>
          <cell r="CF55">
            <v>47.9</v>
          </cell>
          <cell r="CN55">
            <v>49</v>
          </cell>
          <cell r="CV55">
            <v>41.3</v>
          </cell>
        </row>
        <row r="57">
          <cell r="BP57">
            <v>58.3</v>
          </cell>
          <cell r="BX57">
            <v>59.6</v>
          </cell>
          <cell r="CF57">
            <v>60.8</v>
          </cell>
          <cell r="CN57">
            <v>61</v>
          </cell>
          <cell r="CV57">
            <v>63</v>
          </cell>
        </row>
        <row r="72">
          <cell r="BP72" t="str">
            <v>H28</v>
          </cell>
          <cell r="BX72" t="str">
            <v>H29</v>
          </cell>
          <cell r="CF72" t="str">
            <v>H30</v>
          </cell>
          <cell r="CN72" t="str">
            <v>R01</v>
          </cell>
          <cell r="CV72" t="str">
            <v>R02</v>
          </cell>
        </row>
        <row r="73">
          <cell r="AN73" t="str">
            <v>当該団体値</v>
          </cell>
        </row>
        <row r="75">
          <cell r="BP75">
            <v>6.7</v>
          </cell>
          <cell r="BX75">
            <v>7</v>
          </cell>
          <cell r="CF75">
            <v>7.1</v>
          </cell>
          <cell r="CN75">
            <v>7.1</v>
          </cell>
          <cell r="CV75">
            <v>6.8</v>
          </cell>
        </row>
        <row r="77">
          <cell r="AN77" t="str">
            <v>類似団体内平均値</v>
          </cell>
          <cell r="BP77">
            <v>54.6</v>
          </cell>
          <cell r="BX77">
            <v>53.2</v>
          </cell>
          <cell r="CF77">
            <v>47.9</v>
          </cell>
          <cell r="CN77">
            <v>49</v>
          </cell>
          <cell r="CV77">
            <v>41.3</v>
          </cell>
        </row>
        <row r="79">
          <cell r="BP79">
            <v>10</v>
          </cell>
          <cell r="BX79">
            <v>9.8000000000000007</v>
          </cell>
          <cell r="CF79">
            <v>9.6</v>
          </cell>
          <cell r="CN79">
            <v>9.5</v>
          </cell>
          <cell r="CV79">
            <v>9.1999999999999993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L40" sqref="AO40:BC40"/>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4"/>
      <c r="DK3" s="184"/>
      <c r="DL3" s="184"/>
      <c r="DM3" s="184"/>
      <c r="DN3" s="184"/>
      <c r="DO3" s="184"/>
    </row>
    <row r="4" spans="1:119" ht="18.75" customHeight="1" x14ac:dyDescent="0.15">
      <c r="A4" s="185"/>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31242242</v>
      </c>
      <c r="BO4" s="424"/>
      <c r="BP4" s="424"/>
      <c r="BQ4" s="424"/>
      <c r="BR4" s="424"/>
      <c r="BS4" s="424"/>
      <c r="BT4" s="424"/>
      <c r="BU4" s="425"/>
      <c r="BV4" s="423">
        <v>25799798</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12.8</v>
      </c>
      <c r="CU4" s="608"/>
      <c r="CV4" s="608"/>
      <c r="CW4" s="608"/>
      <c r="CX4" s="608"/>
      <c r="CY4" s="608"/>
      <c r="CZ4" s="608"/>
      <c r="DA4" s="609"/>
      <c r="DB4" s="607">
        <v>11.1</v>
      </c>
      <c r="DC4" s="608"/>
      <c r="DD4" s="608"/>
      <c r="DE4" s="608"/>
      <c r="DF4" s="608"/>
      <c r="DG4" s="608"/>
      <c r="DH4" s="608"/>
      <c r="DI4" s="609"/>
      <c r="DJ4" s="184"/>
      <c r="DK4" s="184"/>
      <c r="DL4" s="184"/>
      <c r="DM4" s="184"/>
      <c r="DN4" s="184"/>
      <c r="DO4" s="184"/>
    </row>
    <row r="5" spans="1:119" ht="18.75" customHeight="1" x14ac:dyDescent="0.15">
      <c r="A5" s="185"/>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29538309</v>
      </c>
      <c r="BO5" s="429"/>
      <c r="BP5" s="429"/>
      <c r="BQ5" s="429"/>
      <c r="BR5" s="429"/>
      <c r="BS5" s="429"/>
      <c r="BT5" s="429"/>
      <c r="BU5" s="430"/>
      <c r="BV5" s="428">
        <v>24296261</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85.1</v>
      </c>
      <c r="CU5" s="399"/>
      <c r="CV5" s="399"/>
      <c r="CW5" s="399"/>
      <c r="CX5" s="399"/>
      <c r="CY5" s="399"/>
      <c r="CZ5" s="399"/>
      <c r="DA5" s="400"/>
      <c r="DB5" s="398">
        <v>87.9</v>
      </c>
      <c r="DC5" s="399"/>
      <c r="DD5" s="399"/>
      <c r="DE5" s="399"/>
      <c r="DF5" s="399"/>
      <c r="DG5" s="399"/>
      <c r="DH5" s="399"/>
      <c r="DI5" s="400"/>
      <c r="DJ5" s="184"/>
      <c r="DK5" s="184"/>
      <c r="DL5" s="184"/>
      <c r="DM5" s="184"/>
      <c r="DN5" s="184"/>
      <c r="DO5" s="184"/>
    </row>
    <row r="6" spans="1:119" ht="18.75" customHeight="1" x14ac:dyDescent="0.15">
      <c r="A6" s="185"/>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1703933</v>
      </c>
      <c r="BO6" s="429"/>
      <c r="BP6" s="429"/>
      <c r="BQ6" s="429"/>
      <c r="BR6" s="429"/>
      <c r="BS6" s="429"/>
      <c r="BT6" s="429"/>
      <c r="BU6" s="430"/>
      <c r="BV6" s="428">
        <v>1503537</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87.3</v>
      </c>
      <c r="CU6" s="582"/>
      <c r="CV6" s="582"/>
      <c r="CW6" s="582"/>
      <c r="CX6" s="582"/>
      <c r="CY6" s="582"/>
      <c r="CZ6" s="582"/>
      <c r="DA6" s="583"/>
      <c r="DB6" s="581">
        <v>90.4</v>
      </c>
      <c r="DC6" s="582"/>
      <c r="DD6" s="582"/>
      <c r="DE6" s="582"/>
      <c r="DF6" s="582"/>
      <c r="DG6" s="582"/>
      <c r="DH6" s="582"/>
      <c r="DI6" s="583"/>
      <c r="DJ6" s="184"/>
      <c r="DK6" s="184"/>
      <c r="DL6" s="184"/>
      <c r="DM6" s="184"/>
      <c r="DN6" s="184"/>
      <c r="DO6" s="184"/>
    </row>
    <row r="7" spans="1:119" ht="18.75" customHeight="1" x14ac:dyDescent="0.15">
      <c r="A7" s="185"/>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215787</v>
      </c>
      <c r="BO7" s="429"/>
      <c r="BP7" s="429"/>
      <c r="BQ7" s="429"/>
      <c r="BR7" s="429"/>
      <c r="BS7" s="429"/>
      <c r="BT7" s="429"/>
      <c r="BU7" s="430"/>
      <c r="BV7" s="428">
        <v>239163</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11627158</v>
      </c>
      <c r="CU7" s="429"/>
      <c r="CV7" s="429"/>
      <c r="CW7" s="429"/>
      <c r="CX7" s="429"/>
      <c r="CY7" s="429"/>
      <c r="CZ7" s="429"/>
      <c r="DA7" s="430"/>
      <c r="DB7" s="428">
        <v>11348888</v>
      </c>
      <c r="DC7" s="429"/>
      <c r="DD7" s="429"/>
      <c r="DE7" s="429"/>
      <c r="DF7" s="429"/>
      <c r="DG7" s="429"/>
      <c r="DH7" s="429"/>
      <c r="DI7" s="430"/>
      <c r="DJ7" s="184"/>
      <c r="DK7" s="184"/>
      <c r="DL7" s="184"/>
      <c r="DM7" s="184"/>
      <c r="DN7" s="184"/>
      <c r="DO7" s="184"/>
    </row>
    <row r="8" spans="1:119" ht="18.75" customHeight="1" thickBot="1" x14ac:dyDescent="0.2">
      <c r="A8" s="185"/>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1488146</v>
      </c>
      <c r="BO8" s="429"/>
      <c r="BP8" s="429"/>
      <c r="BQ8" s="429"/>
      <c r="BR8" s="429"/>
      <c r="BS8" s="429"/>
      <c r="BT8" s="429"/>
      <c r="BU8" s="430"/>
      <c r="BV8" s="428">
        <v>1264374</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0.37</v>
      </c>
      <c r="CU8" s="542"/>
      <c r="CV8" s="542"/>
      <c r="CW8" s="542"/>
      <c r="CX8" s="542"/>
      <c r="CY8" s="542"/>
      <c r="CZ8" s="542"/>
      <c r="DA8" s="543"/>
      <c r="DB8" s="541">
        <v>0.36</v>
      </c>
      <c r="DC8" s="542"/>
      <c r="DD8" s="542"/>
      <c r="DE8" s="542"/>
      <c r="DF8" s="542"/>
      <c r="DG8" s="542"/>
      <c r="DH8" s="542"/>
      <c r="DI8" s="543"/>
      <c r="DJ8" s="184"/>
      <c r="DK8" s="184"/>
      <c r="DL8" s="184"/>
      <c r="DM8" s="184"/>
      <c r="DN8" s="184"/>
      <c r="DO8" s="184"/>
    </row>
    <row r="9" spans="1:119" ht="18.75" customHeight="1" thickBot="1" x14ac:dyDescent="0.2">
      <c r="A9" s="185"/>
      <c r="B9" s="570" t="s">
        <v>111</v>
      </c>
      <c r="C9" s="571"/>
      <c r="D9" s="571"/>
      <c r="E9" s="571"/>
      <c r="F9" s="571"/>
      <c r="G9" s="571"/>
      <c r="H9" s="571"/>
      <c r="I9" s="571"/>
      <c r="J9" s="571"/>
      <c r="K9" s="491"/>
      <c r="L9" s="572" t="s">
        <v>112</v>
      </c>
      <c r="M9" s="573"/>
      <c r="N9" s="573"/>
      <c r="O9" s="573"/>
      <c r="P9" s="573"/>
      <c r="Q9" s="574"/>
      <c r="R9" s="575">
        <v>44043</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223772</v>
      </c>
      <c r="BO9" s="429"/>
      <c r="BP9" s="429"/>
      <c r="BQ9" s="429"/>
      <c r="BR9" s="429"/>
      <c r="BS9" s="429"/>
      <c r="BT9" s="429"/>
      <c r="BU9" s="430"/>
      <c r="BV9" s="428">
        <v>-25612</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13.8</v>
      </c>
      <c r="CU9" s="399"/>
      <c r="CV9" s="399"/>
      <c r="CW9" s="399"/>
      <c r="CX9" s="399"/>
      <c r="CY9" s="399"/>
      <c r="CZ9" s="399"/>
      <c r="DA9" s="400"/>
      <c r="DB9" s="398">
        <v>14.6</v>
      </c>
      <c r="DC9" s="399"/>
      <c r="DD9" s="399"/>
      <c r="DE9" s="399"/>
      <c r="DF9" s="399"/>
      <c r="DG9" s="399"/>
      <c r="DH9" s="399"/>
      <c r="DI9" s="400"/>
      <c r="DJ9" s="184"/>
      <c r="DK9" s="184"/>
      <c r="DL9" s="184"/>
      <c r="DM9" s="184"/>
      <c r="DN9" s="184"/>
      <c r="DO9" s="184"/>
    </row>
    <row r="10" spans="1:119" ht="18.75" customHeight="1" thickBot="1" x14ac:dyDescent="0.2">
      <c r="A10" s="185"/>
      <c r="B10" s="570"/>
      <c r="C10" s="571"/>
      <c r="D10" s="571"/>
      <c r="E10" s="571"/>
      <c r="F10" s="571"/>
      <c r="G10" s="571"/>
      <c r="H10" s="571"/>
      <c r="I10" s="571"/>
      <c r="J10" s="571"/>
      <c r="K10" s="491"/>
      <c r="L10" s="401" t="s">
        <v>117</v>
      </c>
      <c r="M10" s="402"/>
      <c r="N10" s="402"/>
      <c r="O10" s="402"/>
      <c r="P10" s="402"/>
      <c r="Q10" s="403"/>
      <c r="R10" s="404">
        <v>42016</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94</v>
      </c>
      <c r="AV10" s="486"/>
      <c r="AW10" s="486"/>
      <c r="AX10" s="486"/>
      <c r="AY10" s="408" t="s">
        <v>119</v>
      </c>
      <c r="AZ10" s="409"/>
      <c r="BA10" s="409"/>
      <c r="BB10" s="409"/>
      <c r="BC10" s="409"/>
      <c r="BD10" s="409"/>
      <c r="BE10" s="409"/>
      <c r="BF10" s="409"/>
      <c r="BG10" s="409"/>
      <c r="BH10" s="409"/>
      <c r="BI10" s="409"/>
      <c r="BJ10" s="409"/>
      <c r="BK10" s="409"/>
      <c r="BL10" s="409"/>
      <c r="BM10" s="410"/>
      <c r="BN10" s="428">
        <v>1266772</v>
      </c>
      <c r="BO10" s="429"/>
      <c r="BP10" s="429"/>
      <c r="BQ10" s="429"/>
      <c r="BR10" s="429"/>
      <c r="BS10" s="429"/>
      <c r="BT10" s="429"/>
      <c r="BU10" s="430"/>
      <c r="BV10" s="428">
        <v>716394</v>
      </c>
      <c r="BW10" s="429"/>
      <c r="BX10" s="429"/>
      <c r="BY10" s="429"/>
      <c r="BZ10" s="429"/>
      <c r="CA10" s="429"/>
      <c r="CB10" s="429"/>
      <c r="CC10" s="430"/>
      <c r="CD10" s="189" t="s">
        <v>120</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124</v>
      </c>
      <c r="AV11" s="486"/>
      <c r="AW11" s="486"/>
      <c r="AX11" s="486"/>
      <c r="AY11" s="408" t="s">
        <v>125</v>
      </c>
      <c r="AZ11" s="409"/>
      <c r="BA11" s="409"/>
      <c r="BB11" s="409"/>
      <c r="BC11" s="409"/>
      <c r="BD11" s="409"/>
      <c r="BE11" s="409"/>
      <c r="BF11" s="409"/>
      <c r="BG11" s="409"/>
      <c r="BH11" s="409"/>
      <c r="BI11" s="409"/>
      <c r="BJ11" s="409"/>
      <c r="BK11" s="409"/>
      <c r="BL11" s="409"/>
      <c r="BM11" s="410"/>
      <c r="BN11" s="428">
        <v>157876</v>
      </c>
      <c r="BO11" s="429"/>
      <c r="BP11" s="429"/>
      <c r="BQ11" s="429"/>
      <c r="BR11" s="429"/>
      <c r="BS11" s="429"/>
      <c r="BT11" s="429"/>
      <c r="BU11" s="430"/>
      <c r="BV11" s="428">
        <v>186327</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4"/>
      <c r="DK11" s="184"/>
      <c r="DL11" s="184"/>
      <c r="DM11" s="184"/>
      <c r="DN11" s="184"/>
      <c r="DO11" s="184"/>
    </row>
    <row r="12" spans="1:119" ht="18.75" customHeight="1" x14ac:dyDescent="0.15">
      <c r="A12" s="185"/>
      <c r="B12" s="544" t="s">
        <v>128</v>
      </c>
      <c r="C12" s="545"/>
      <c r="D12" s="545"/>
      <c r="E12" s="545"/>
      <c r="F12" s="545"/>
      <c r="G12" s="545"/>
      <c r="H12" s="545"/>
      <c r="I12" s="545"/>
      <c r="J12" s="545"/>
      <c r="K12" s="546"/>
      <c r="L12" s="553" t="s">
        <v>129</v>
      </c>
      <c r="M12" s="554"/>
      <c r="N12" s="554"/>
      <c r="O12" s="554"/>
      <c r="P12" s="554"/>
      <c r="Q12" s="555"/>
      <c r="R12" s="556">
        <v>44924</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1253769</v>
      </c>
      <c r="BO12" s="429"/>
      <c r="BP12" s="429"/>
      <c r="BQ12" s="429"/>
      <c r="BR12" s="429"/>
      <c r="BS12" s="429"/>
      <c r="BT12" s="429"/>
      <c r="BU12" s="430"/>
      <c r="BV12" s="428">
        <v>1365649</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136</v>
      </c>
      <c r="DC12" s="542"/>
      <c r="DD12" s="542"/>
      <c r="DE12" s="542"/>
      <c r="DF12" s="542"/>
      <c r="DG12" s="542"/>
      <c r="DH12" s="542"/>
      <c r="DI12" s="543"/>
      <c r="DJ12" s="184"/>
      <c r="DK12" s="184"/>
      <c r="DL12" s="184"/>
      <c r="DM12" s="184"/>
      <c r="DN12" s="184"/>
      <c r="DO12" s="184"/>
    </row>
    <row r="13" spans="1:119" ht="18.75" customHeight="1" x14ac:dyDescent="0.15">
      <c r="A13" s="185"/>
      <c r="B13" s="547"/>
      <c r="C13" s="548"/>
      <c r="D13" s="548"/>
      <c r="E13" s="548"/>
      <c r="F13" s="548"/>
      <c r="G13" s="548"/>
      <c r="H13" s="548"/>
      <c r="I13" s="548"/>
      <c r="J13" s="548"/>
      <c r="K13" s="549"/>
      <c r="L13" s="195"/>
      <c r="M13" s="528" t="s">
        <v>137</v>
      </c>
      <c r="N13" s="529"/>
      <c r="O13" s="529"/>
      <c r="P13" s="529"/>
      <c r="Q13" s="530"/>
      <c r="R13" s="531">
        <v>44646</v>
      </c>
      <c r="S13" s="532"/>
      <c r="T13" s="532"/>
      <c r="U13" s="532"/>
      <c r="V13" s="533"/>
      <c r="W13" s="519" t="s">
        <v>138</v>
      </c>
      <c r="X13" s="441"/>
      <c r="Y13" s="441"/>
      <c r="Z13" s="441"/>
      <c r="AA13" s="441"/>
      <c r="AB13" s="442"/>
      <c r="AC13" s="404">
        <v>1719</v>
      </c>
      <c r="AD13" s="405"/>
      <c r="AE13" s="405"/>
      <c r="AF13" s="405"/>
      <c r="AG13" s="406"/>
      <c r="AH13" s="404">
        <v>1942</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394651</v>
      </c>
      <c r="BO13" s="429"/>
      <c r="BP13" s="429"/>
      <c r="BQ13" s="429"/>
      <c r="BR13" s="429"/>
      <c r="BS13" s="429"/>
      <c r="BT13" s="429"/>
      <c r="BU13" s="430"/>
      <c r="BV13" s="428">
        <v>-488540</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6.8</v>
      </c>
      <c r="CU13" s="399"/>
      <c r="CV13" s="399"/>
      <c r="CW13" s="399"/>
      <c r="CX13" s="399"/>
      <c r="CY13" s="399"/>
      <c r="CZ13" s="399"/>
      <c r="DA13" s="400"/>
      <c r="DB13" s="398">
        <v>7.1</v>
      </c>
      <c r="DC13" s="399"/>
      <c r="DD13" s="399"/>
      <c r="DE13" s="399"/>
      <c r="DF13" s="399"/>
      <c r="DG13" s="399"/>
      <c r="DH13" s="399"/>
      <c r="DI13" s="400"/>
      <c r="DJ13" s="184"/>
      <c r="DK13" s="184"/>
      <c r="DL13" s="184"/>
      <c r="DM13" s="184"/>
      <c r="DN13" s="184"/>
      <c r="DO13" s="184"/>
    </row>
    <row r="14" spans="1:119" ht="18.75" customHeight="1" thickBot="1" x14ac:dyDescent="0.2">
      <c r="A14" s="185"/>
      <c r="B14" s="547"/>
      <c r="C14" s="548"/>
      <c r="D14" s="548"/>
      <c r="E14" s="548"/>
      <c r="F14" s="548"/>
      <c r="G14" s="548"/>
      <c r="H14" s="548"/>
      <c r="I14" s="548"/>
      <c r="J14" s="548"/>
      <c r="K14" s="549"/>
      <c r="L14" s="521" t="s">
        <v>143</v>
      </c>
      <c r="M14" s="565"/>
      <c r="N14" s="565"/>
      <c r="O14" s="565"/>
      <c r="P14" s="565"/>
      <c r="Q14" s="566"/>
      <c r="R14" s="531">
        <v>44245</v>
      </c>
      <c r="S14" s="532"/>
      <c r="T14" s="532"/>
      <c r="U14" s="532"/>
      <c r="V14" s="533"/>
      <c r="W14" s="534"/>
      <c r="X14" s="444"/>
      <c r="Y14" s="444"/>
      <c r="Z14" s="444"/>
      <c r="AA14" s="444"/>
      <c r="AB14" s="445"/>
      <c r="AC14" s="524">
        <v>9.5</v>
      </c>
      <c r="AD14" s="525"/>
      <c r="AE14" s="525"/>
      <c r="AF14" s="525"/>
      <c r="AG14" s="526"/>
      <c r="AH14" s="524">
        <v>11.5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136</v>
      </c>
      <c r="CU14" s="536"/>
      <c r="CV14" s="536"/>
      <c r="CW14" s="536"/>
      <c r="CX14" s="536"/>
      <c r="CY14" s="536"/>
      <c r="CZ14" s="536"/>
      <c r="DA14" s="537"/>
      <c r="DB14" s="535" t="s">
        <v>136</v>
      </c>
      <c r="DC14" s="536"/>
      <c r="DD14" s="536"/>
      <c r="DE14" s="536"/>
      <c r="DF14" s="536"/>
      <c r="DG14" s="536"/>
      <c r="DH14" s="536"/>
      <c r="DI14" s="537"/>
      <c r="DJ14" s="184"/>
      <c r="DK14" s="184"/>
      <c r="DL14" s="184"/>
      <c r="DM14" s="184"/>
      <c r="DN14" s="184"/>
      <c r="DO14" s="184"/>
    </row>
    <row r="15" spans="1:119" ht="18.75" customHeight="1" x14ac:dyDescent="0.15">
      <c r="A15" s="185"/>
      <c r="B15" s="547"/>
      <c r="C15" s="548"/>
      <c r="D15" s="548"/>
      <c r="E15" s="548"/>
      <c r="F15" s="548"/>
      <c r="G15" s="548"/>
      <c r="H15" s="548"/>
      <c r="I15" s="548"/>
      <c r="J15" s="548"/>
      <c r="K15" s="549"/>
      <c r="L15" s="195"/>
      <c r="M15" s="528" t="s">
        <v>145</v>
      </c>
      <c r="N15" s="529"/>
      <c r="O15" s="529"/>
      <c r="P15" s="529"/>
      <c r="Q15" s="530"/>
      <c r="R15" s="531">
        <v>43985</v>
      </c>
      <c r="S15" s="532"/>
      <c r="T15" s="532"/>
      <c r="U15" s="532"/>
      <c r="V15" s="533"/>
      <c r="W15" s="519" t="s">
        <v>146</v>
      </c>
      <c r="X15" s="441"/>
      <c r="Y15" s="441"/>
      <c r="Z15" s="441"/>
      <c r="AA15" s="441"/>
      <c r="AB15" s="442"/>
      <c r="AC15" s="404">
        <v>3230</v>
      </c>
      <c r="AD15" s="405"/>
      <c r="AE15" s="405"/>
      <c r="AF15" s="405"/>
      <c r="AG15" s="406"/>
      <c r="AH15" s="404">
        <v>3042</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3853266</v>
      </c>
      <c r="BO15" s="424"/>
      <c r="BP15" s="424"/>
      <c r="BQ15" s="424"/>
      <c r="BR15" s="424"/>
      <c r="BS15" s="424"/>
      <c r="BT15" s="424"/>
      <c r="BU15" s="425"/>
      <c r="BV15" s="423">
        <v>3627676</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17.8</v>
      </c>
      <c r="AD16" s="525"/>
      <c r="AE16" s="525"/>
      <c r="AF16" s="525"/>
      <c r="AG16" s="526"/>
      <c r="AH16" s="524">
        <v>18.100000000000001</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10184388</v>
      </c>
      <c r="BO16" s="429"/>
      <c r="BP16" s="429"/>
      <c r="BQ16" s="429"/>
      <c r="BR16" s="429"/>
      <c r="BS16" s="429"/>
      <c r="BT16" s="429"/>
      <c r="BU16" s="430"/>
      <c r="BV16" s="428">
        <v>9774171</v>
      </c>
      <c r="BW16" s="429"/>
      <c r="BX16" s="429"/>
      <c r="BY16" s="429"/>
      <c r="BZ16" s="429"/>
      <c r="CA16" s="429"/>
      <c r="CB16" s="429"/>
      <c r="CC16" s="430"/>
      <c r="CD16" s="199"/>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4"/>
      <c r="DK16" s="184"/>
      <c r="DL16" s="184"/>
      <c r="DM16" s="184"/>
      <c r="DN16" s="184"/>
      <c r="DO16" s="184"/>
    </row>
    <row r="17" spans="1:119" ht="18.75" customHeight="1" thickBot="1" x14ac:dyDescent="0.2">
      <c r="A17" s="185"/>
      <c r="B17" s="550"/>
      <c r="C17" s="551"/>
      <c r="D17" s="551"/>
      <c r="E17" s="551"/>
      <c r="F17" s="551"/>
      <c r="G17" s="551"/>
      <c r="H17" s="551"/>
      <c r="I17" s="551"/>
      <c r="J17" s="551"/>
      <c r="K17" s="552"/>
      <c r="L17" s="200"/>
      <c r="M17" s="513" t="s">
        <v>152</v>
      </c>
      <c r="N17" s="514"/>
      <c r="O17" s="514"/>
      <c r="P17" s="514"/>
      <c r="Q17" s="515"/>
      <c r="R17" s="516" t="s">
        <v>150</v>
      </c>
      <c r="S17" s="517"/>
      <c r="T17" s="517"/>
      <c r="U17" s="517"/>
      <c r="V17" s="518"/>
      <c r="W17" s="519" t="s">
        <v>153</v>
      </c>
      <c r="X17" s="441"/>
      <c r="Y17" s="441"/>
      <c r="Z17" s="441"/>
      <c r="AA17" s="441"/>
      <c r="AB17" s="442"/>
      <c r="AC17" s="404">
        <v>13194</v>
      </c>
      <c r="AD17" s="405"/>
      <c r="AE17" s="405"/>
      <c r="AF17" s="405"/>
      <c r="AG17" s="406"/>
      <c r="AH17" s="404">
        <v>11860</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4827017</v>
      </c>
      <c r="BO17" s="429"/>
      <c r="BP17" s="429"/>
      <c r="BQ17" s="429"/>
      <c r="BR17" s="429"/>
      <c r="BS17" s="429"/>
      <c r="BT17" s="429"/>
      <c r="BU17" s="430"/>
      <c r="BV17" s="428">
        <v>4595020</v>
      </c>
      <c r="BW17" s="429"/>
      <c r="BX17" s="429"/>
      <c r="BY17" s="429"/>
      <c r="BZ17" s="429"/>
      <c r="CA17" s="429"/>
      <c r="CB17" s="429"/>
      <c r="CC17" s="430"/>
      <c r="CD17" s="199"/>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4"/>
      <c r="DK17" s="184"/>
      <c r="DL17" s="184"/>
      <c r="DM17" s="184"/>
      <c r="DN17" s="184"/>
      <c r="DO17" s="184"/>
    </row>
    <row r="18" spans="1:119" ht="18.75" customHeight="1" thickBot="1" x14ac:dyDescent="0.2">
      <c r="A18" s="185"/>
      <c r="B18" s="490" t="s">
        <v>155</v>
      </c>
      <c r="C18" s="491"/>
      <c r="D18" s="491"/>
      <c r="E18" s="492"/>
      <c r="F18" s="492"/>
      <c r="G18" s="492"/>
      <c r="H18" s="492"/>
      <c r="I18" s="492"/>
      <c r="J18" s="492"/>
      <c r="K18" s="492"/>
      <c r="L18" s="493">
        <v>49.94</v>
      </c>
      <c r="M18" s="493"/>
      <c r="N18" s="493"/>
      <c r="O18" s="493"/>
      <c r="P18" s="493"/>
      <c r="Q18" s="493"/>
      <c r="R18" s="494"/>
      <c r="S18" s="494"/>
      <c r="T18" s="494"/>
      <c r="U18" s="494"/>
      <c r="V18" s="495"/>
      <c r="W18" s="509"/>
      <c r="X18" s="510"/>
      <c r="Y18" s="510"/>
      <c r="Z18" s="510"/>
      <c r="AA18" s="510"/>
      <c r="AB18" s="520"/>
      <c r="AC18" s="392">
        <v>72.7</v>
      </c>
      <c r="AD18" s="393"/>
      <c r="AE18" s="393"/>
      <c r="AF18" s="393"/>
      <c r="AG18" s="496"/>
      <c r="AH18" s="392">
        <v>70.400000000000006</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10017561</v>
      </c>
      <c r="BO18" s="429"/>
      <c r="BP18" s="429"/>
      <c r="BQ18" s="429"/>
      <c r="BR18" s="429"/>
      <c r="BS18" s="429"/>
      <c r="BT18" s="429"/>
      <c r="BU18" s="430"/>
      <c r="BV18" s="428">
        <v>10157901</v>
      </c>
      <c r="BW18" s="429"/>
      <c r="BX18" s="429"/>
      <c r="BY18" s="429"/>
      <c r="BZ18" s="429"/>
      <c r="CA18" s="429"/>
      <c r="CB18" s="429"/>
      <c r="CC18" s="430"/>
      <c r="CD18" s="199"/>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4"/>
      <c r="DK18" s="184"/>
      <c r="DL18" s="184"/>
      <c r="DM18" s="184"/>
      <c r="DN18" s="184"/>
      <c r="DO18" s="184"/>
    </row>
    <row r="19" spans="1:119" ht="18.75" customHeight="1" thickBot="1" x14ac:dyDescent="0.2">
      <c r="A19" s="185"/>
      <c r="B19" s="490" t="s">
        <v>157</v>
      </c>
      <c r="C19" s="491"/>
      <c r="D19" s="491"/>
      <c r="E19" s="492"/>
      <c r="F19" s="492"/>
      <c r="G19" s="492"/>
      <c r="H19" s="492"/>
      <c r="I19" s="492"/>
      <c r="J19" s="492"/>
      <c r="K19" s="492"/>
      <c r="L19" s="498">
        <v>882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15840910</v>
      </c>
      <c r="BO19" s="429"/>
      <c r="BP19" s="429"/>
      <c r="BQ19" s="429"/>
      <c r="BR19" s="429"/>
      <c r="BS19" s="429"/>
      <c r="BT19" s="429"/>
      <c r="BU19" s="430"/>
      <c r="BV19" s="428">
        <v>15732770</v>
      </c>
      <c r="BW19" s="429"/>
      <c r="BX19" s="429"/>
      <c r="BY19" s="429"/>
      <c r="BZ19" s="429"/>
      <c r="CA19" s="429"/>
      <c r="CB19" s="429"/>
      <c r="CC19" s="430"/>
      <c r="CD19" s="199"/>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4"/>
      <c r="DK19" s="184"/>
      <c r="DL19" s="184"/>
      <c r="DM19" s="184"/>
      <c r="DN19" s="184"/>
      <c r="DO19" s="184"/>
    </row>
    <row r="20" spans="1:119" ht="18.75" customHeight="1" thickBot="1" x14ac:dyDescent="0.2">
      <c r="A20" s="185"/>
      <c r="B20" s="490" t="s">
        <v>159</v>
      </c>
      <c r="C20" s="491"/>
      <c r="D20" s="491"/>
      <c r="E20" s="492"/>
      <c r="F20" s="492"/>
      <c r="G20" s="492"/>
      <c r="H20" s="492"/>
      <c r="I20" s="492"/>
      <c r="J20" s="492"/>
      <c r="K20" s="492"/>
      <c r="L20" s="498">
        <v>15895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199"/>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4"/>
      <c r="DK20" s="184"/>
      <c r="DL20" s="184"/>
      <c r="DM20" s="184"/>
      <c r="DN20" s="184"/>
      <c r="DO20" s="184"/>
    </row>
    <row r="21" spans="1:119" ht="18.75" customHeight="1" x14ac:dyDescent="0.15">
      <c r="A21" s="185"/>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199"/>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4"/>
      <c r="DK21" s="184"/>
      <c r="DL21" s="184"/>
      <c r="DM21" s="184"/>
      <c r="DN21" s="184"/>
      <c r="DO21" s="184"/>
    </row>
    <row r="22" spans="1:119" ht="18.75" customHeight="1" thickBot="1" x14ac:dyDescent="0.2">
      <c r="A22" s="185"/>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199"/>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4"/>
      <c r="DK22" s="184"/>
      <c r="DL22" s="184"/>
      <c r="DM22" s="184"/>
      <c r="DN22" s="184"/>
      <c r="DO22" s="184"/>
    </row>
    <row r="23" spans="1:119" ht="18.75" customHeight="1" x14ac:dyDescent="0.15">
      <c r="A23" s="185"/>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20873272</v>
      </c>
      <c r="BO23" s="429"/>
      <c r="BP23" s="429"/>
      <c r="BQ23" s="429"/>
      <c r="BR23" s="429"/>
      <c r="BS23" s="429"/>
      <c r="BT23" s="429"/>
      <c r="BU23" s="430"/>
      <c r="BV23" s="428">
        <v>21541166</v>
      </c>
      <c r="BW23" s="429"/>
      <c r="BX23" s="429"/>
      <c r="BY23" s="429"/>
      <c r="BZ23" s="429"/>
      <c r="CA23" s="429"/>
      <c r="CB23" s="429"/>
      <c r="CC23" s="430"/>
      <c r="CD23" s="199"/>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4"/>
      <c r="DK23" s="184"/>
      <c r="DL23" s="184"/>
      <c r="DM23" s="184"/>
      <c r="DN23" s="184"/>
      <c r="DO23" s="184"/>
    </row>
    <row r="24" spans="1:119" ht="18.75" customHeight="1" thickBot="1" x14ac:dyDescent="0.2">
      <c r="A24" s="185"/>
      <c r="B24" s="460"/>
      <c r="C24" s="461"/>
      <c r="D24" s="462"/>
      <c r="E24" s="401" t="s">
        <v>168</v>
      </c>
      <c r="F24" s="402"/>
      <c r="G24" s="402"/>
      <c r="H24" s="402"/>
      <c r="I24" s="402"/>
      <c r="J24" s="402"/>
      <c r="K24" s="403"/>
      <c r="L24" s="404">
        <v>1</v>
      </c>
      <c r="M24" s="405"/>
      <c r="N24" s="405"/>
      <c r="O24" s="405"/>
      <c r="P24" s="406"/>
      <c r="Q24" s="404">
        <v>8600</v>
      </c>
      <c r="R24" s="405"/>
      <c r="S24" s="405"/>
      <c r="T24" s="405"/>
      <c r="U24" s="405"/>
      <c r="V24" s="406"/>
      <c r="W24" s="470"/>
      <c r="X24" s="461"/>
      <c r="Y24" s="462"/>
      <c r="Z24" s="401" t="s">
        <v>169</v>
      </c>
      <c r="AA24" s="402"/>
      <c r="AB24" s="402"/>
      <c r="AC24" s="402"/>
      <c r="AD24" s="402"/>
      <c r="AE24" s="402"/>
      <c r="AF24" s="402"/>
      <c r="AG24" s="403"/>
      <c r="AH24" s="404">
        <v>281</v>
      </c>
      <c r="AI24" s="405"/>
      <c r="AJ24" s="405"/>
      <c r="AK24" s="405"/>
      <c r="AL24" s="406"/>
      <c r="AM24" s="404">
        <v>848620</v>
      </c>
      <c r="AN24" s="405"/>
      <c r="AO24" s="405"/>
      <c r="AP24" s="405"/>
      <c r="AQ24" s="405"/>
      <c r="AR24" s="406"/>
      <c r="AS24" s="404">
        <v>3020</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16177733</v>
      </c>
      <c r="BO24" s="429"/>
      <c r="BP24" s="429"/>
      <c r="BQ24" s="429"/>
      <c r="BR24" s="429"/>
      <c r="BS24" s="429"/>
      <c r="BT24" s="429"/>
      <c r="BU24" s="430"/>
      <c r="BV24" s="428">
        <v>16778467</v>
      </c>
      <c r="BW24" s="429"/>
      <c r="BX24" s="429"/>
      <c r="BY24" s="429"/>
      <c r="BZ24" s="429"/>
      <c r="CA24" s="429"/>
      <c r="CB24" s="429"/>
      <c r="CC24" s="430"/>
      <c r="CD24" s="199"/>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4"/>
      <c r="DK24" s="184"/>
      <c r="DL24" s="184"/>
      <c r="DM24" s="184"/>
      <c r="DN24" s="184"/>
      <c r="DO24" s="184"/>
    </row>
    <row r="25" spans="1:119" s="184" customFormat="1" ht="18.75" customHeight="1" x14ac:dyDescent="0.15">
      <c r="A25" s="185"/>
      <c r="B25" s="460"/>
      <c r="C25" s="461"/>
      <c r="D25" s="462"/>
      <c r="E25" s="401" t="s">
        <v>171</v>
      </c>
      <c r="F25" s="402"/>
      <c r="G25" s="402"/>
      <c r="H25" s="402"/>
      <c r="I25" s="402"/>
      <c r="J25" s="402"/>
      <c r="K25" s="403"/>
      <c r="L25" s="404">
        <v>1</v>
      </c>
      <c r="M25" s="405"/>
      <c r="N25" s="405"/>
      <c r="O25" s="405"/>
      <c r="P25" s="406"/>
      <c r="Q25" s="404">
        <v>7120</v>
      </c>
      <c r="R25" s="405"/>
      <c r="S25" s="405"/>
      <c r="T25" s="405"/>
      <c r="U25" s="405"/>
      <c r="V25" s="406"/>
      <c r="W25" s="470"/>
      <c r="X25" s="461"/>
      <c r="Y25" s="462"/>
      <c r="Z25" s="401" t="s">
        <v>172</v>
      </c>
      <c r="AA25" s="402"/>
      <c r="AB25" s="402"/>
      <c r="AC25" s="402"/>
      <c r="AD25" s="402"/>
      <c r="AE25" s="402"/>
      <c r="AF25" s="402"/>
      <c r="AG25" s="403"/>
      <c r="AH25" s="404" t="s">
        <v>136</v>
      </c>
      <c r="AI25" s="405"/>
      <c r="AJ25" s="405"/>
      <c r="AK25" s="405"/>
      <c r="AL25" s="406"/>
      <c r="AM25" s="404" t="s">
        <v>136</v>
      </c>
      <c r="AN25" s="405"/>
      <c r="AO25" s="405"/>
      <c r="AP25" s="405"/>
      <c r="AQ25" s="405"/>
      <c r="AR25" s="406"/>
      <c r="AS25" s="404" t="s">
        <v>136</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3663912</v>
      </c>
      <c r="BO25" s="424"/>
      <c r="BP25" s="424"/>
      <c r="BQ25" s="424"/>
      <c r="BR25" s="424"/>
      <c r="BS25" s="424"/>
      <c r="BT25" s="424"/>
      <c r="BU25" s="425"/>
      <c r="BV25" s="423">
        <v>3716553</v>
      </c>
      <c r="BW25" s="424"/>
      <c r="BX25" s="424"/>
      <c r="BY25" s="424"/>
      <c r="BZ25" s="424"/>
      <c r="CA25" s="424"/>
      <c r="CB25" s="424"/>
      <c r="CC25" s="425"/>
      <c r="CD25" s="199"/>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4" customFormat="1" ht="18.75" customHeight="1" x14ac:dyDescent="0.15">
      <c r="A26" s="185"/>
      <c r="B26" s="460"/>
      <c r="C26" s="461"/>
      <c r="D26" s="462"/>
      <c r="E26" s="401" t="s">
        <v>174</v>
      </c>
      <c r="F26" s="402"/>
      <c r="G26" s="402"/>
      <c r="H26" s="402"/>
      <c r="I26" s="402"/>
      <c r="J26" s="402"/>
      <c r="K26" s="403"/>
      <c r="L26" s="404">
        <v>1</v>
      </c>
      <c r="M26" s="405"/>
      <c r="N26" s="405"/>
      <c r="O26" s="405"/>
      <c r="P26" s="406"/>
      <c r="Q26" s="404">
        <v>6530</v>
      </c>
      <c r="R26" s="405"/>
      <c r="S26" s="405"/>
      <c r="T26" s="405"/>
      <c r="U26" s="405"/>
      <c r="V26" s="406"/>
      <c r="W26" s="470"/>
      <c r="X26" s="461"/>
      <c r="Y26" s="462"/>
      <c r="Z26" s="401" t="s">
        <v>175</v>
      </c>
      <c r="AA26" s="483"/>
      <c r="AB26" s="483"/>
      <c r="AC26" s="483"/>
      <c r="AD26" s="483"/>
      <c r="AE26" s="483"/>
      <c r="AF26" s="483"/>
      <c r="AG26" s="484"/>
      <c r="AH26" s="404" t="s">
        <v>136</v>
      </c>
      <c r="AI26" s="405"/>
      <c r="AJ26" s="405"/>
      <c r="AK26" s="405"/>
      <c r="AL26" s="406"/>
      <c r="AM26" s="404" t="s">
        <v>136</v>
      </c>
      <c r="AN26" s="405"/>
      <c r="AO26" s="405"/>
      <c r="AP26" s="405"/>
      <c r="AQ26" s="405"/>
      <c r="AR26" s="406"/>
      <c r="AS26" s="404" t="s">
        <v>136</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136</v>
      </c>
      <c r="BO26" s="429"/>
      <c r="BP26" s="429"/>
      <c r="BQ26" s="429"/>
      <c r="BR26" s="429"/>
      <c r="BS26" s="429"/>
      <c r="BT26" s="429"/>
      <c r="BU26" s="430"/>
      <c r="BV26" s="428" t="s">
        <v>136</v>
      </c>
      <c r="BW26" s="429"/>
      <c r="BX26" s="429"/>
      <c r="BY26" s="429"/>
      <c r="BZ26" s="429"/>
      <c r="CA26" s="429"/>
      <c r="CB26" s="429"/>
      <c r="CC26" s="430"/>
      <c r="CD26" s="199"/>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5"/>
      <c r="B27" s="460"/>
      <c r="C27" s="461"/>
      <c r="D27" s="462"/>
      <c r="E27" s="401" t="s">
        <v>177</v>
      </c>
      <c r="F27" s="402"/>
      <c r="G27" s="402"/>
      <c r="H27" s="402"/>
      <c r="I27" s="402"/>
      <c r="J27" s="402"/>
      <c r="K27" s="403"/>
      <c r="L27" s="404">
        <v>1</v>
      </c>
      <c r="M27" s="405"/>
      <c r="N27" s="405"/>
      <c r="O27" s="405"/>
      <c r="P27" s="406"/>
      <c r="Q27" s="404">
        <v>4150</v>
      </c>
      <c r="R27" s="405"/>
      <c r="S27" s="405"/>
      <c r="T27" s="405"/>
      <c r="U27" s="405"/>
      <c r="V27" s="406"/>
      <c r="W27" s="470"/>
      <c r="X27" s="461"/>
      <c r="Y27" s="462"/>
      <c r="Z27" s="401" t="s">
        <v>178</v>
      </c>
      <c r="AA27" s="402"/>
      <c r="AB27" s="402"/>
      <c r="AC27" s="402"/>
      <c r="AD27" s="402"/>
      <c r="AE27" s="402"/>
      <c r="AF27" s="402"/>
      <c r="AG27" s="403"/>
      <c r="AH27" s="404">
        <v>27</v>
      </c>
      <c r="AI27" s="405"/>
      <c r="AJ27" s="405"/>
      <c r="AK27" s="405"/>
      <c r="AL27" s="406"/>
      <c r="AM27" s="404">
        <v>74934</v>
      </c>
      <c r="AN27" s="405"/>
      <c r="AO27" s="405"/>
      <c r="AP27" s="405"/>
      <c r="AQ27" s="405"/>
      <c r="AR27" s="406"/>
      <c r="AS27" s="404">
        <v>2775</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414330</v>
      </c>
      <c r="BO27" s="432"/>
      <c r="BP27" s="432"/>
      <c r="BQ27" s="432"/>
      <c r="BR27" s="432"/>
      <c r="BS27" s="432"/>
      <c r="BT27" s="432"/>
      <c r="BU27" s="433"/>
      <c r="BV27" s="431">
        <v>414330</v>
      </c>
      <c r="BW27" s="432"/>
      <c r="BX27" s="432"/>
      <c r="BY27" s="432"/>
      <c r="BZ27" s="432"/>
      <c r="CA27" s="432"/>
      <c r="CB27" s="432"/>
      <c r="CC27" s="433"/>
      <c r="CD27" s="201"/>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4"/>
      <c r="DK27" s="184"/>
      <c r="DL27" s="184"/>
      <c r="DM27" s="184"/>
      <c r="DN27" s="184"/>
      <c r="DO27" s="184"/>
    </row>
    <row r="28" spans="1:119" ht="18.75" customHeight="1" x14ac:dyDescent="0.15">
      <c r="A28" s="185"/>
      <c r="B28" s="460"/>
      <c r="C28" s="461"/>
      <c r="D28" s="462"/>
      <c r="E28" s="401" t="s">
        <v>180</v>
      </c>
      <c r="F28" s="402"/>
      <c r="G28" s="402"/>
      <c r="H28" s="402"/>
      <c r="I28" s="402"/>
      <c r="J28" s="402"/>
      <c r="K28" s="403"/>
      <c r="L28" s="404">
        <v>1</v>
      </c>
      <c r="M28" s="405"/>
      <c r="N28" s="405"/>
      <c r="O28" s="405"/>
      <c r="P28" s="406"/>
      <c r="Q28" s="404">
        <v>3630</v>
      </c>
      <c r="R28" s="405"/>
      <c r="S28" s="405"/>
      <c r="T28" s="405"/>
      <c r="U28" s="405"/>
      <c r="V28" s="406"/>
      <c r="W28" s="470"/>
      <c r="X28" s="461"/>
      <c r="Y28" s="462"/>
      <c r="Z28" s="401" t="s">
        <v>181</v>
      </c>
      <c r="AA28" s="402"/>
      <c r="AB28" s="402"/>
      <c r="AC28" s="402"/>
      <c r="AD28" s="402"/>
      <c r="AE28" s="402"/>
      <c r="AF28" s="402"/>
      <c r="AG28" s="403"/>
      <c r="AH28" s="404" t="s">
        <v>136</v>
      </c>
      <c r="AI28" s="405"/>
      <c r="AJ28" s="405"/>
      <c r="AK28" s="405"/>
      <c r="AL28" s="406"/>
      <c r="AM28" s="404" t="s">
        <v>136</v>
      </c>
      <c r="AN28" s="405"/>
      <c r="AO28" s="405"/>
      <c r="AP28" s="405"/>
      <c r="AQ28" s="405"/>
      <c r="AR28" s="406"/>
      <c r="AS28" s="404" t="s">
        <v>136</v>
      </c>
      <c r="AT28" s="405"/>
      <c r="AU28" s="405"/>
      <c r="AV28" s="405"/>
      <c r="AW28" s="405"/>
      <c r="AX28" s="407"/>
      <c r="AY28" s="411" t="s">
        <v>182</v>
      </c>
      <c r="AZ28" s="412"/>
      <c r="BA28" s="412"/>
      <c r="BB28" s="413"/>
      <c r="BC28" s="420" t="s">
        <v>48</v>
      </c>
      <c r="BD28" s="421"/>
      <c r="BE28" s="421"/>
      <c r="BF28" s="421"/>
      <c r="BG28" s="421"/>
      <c r="BH28" s="421"/>
      <c r="BI28" s="421"/>
      <c r="BJ28" s="421"/>
      <c r="BK28" s="421"/>
      <c r="BL28" s="421"/>
      <c r="BM28" s="422"/>
      <c r="BN28" s="423">
        <v>2642793</v>
      </c>
      <c r="BO28" s="424"/>
      <c r="BP28" s="424"/>
      <c r="BQ28" s="424"/>
      <c r="BR28" s="424"/>
      <c r="BS28" s="424"/>
      <c r="BT28" s="424"/>
      <c r="BU28" s="425"/>
      <c r="BV28" s="423">
        <v>2629790</v>
      </c>
      <c r="BW28" s="424"/>
      <c r="BX28" s="424"/>
      <c r="BY28" s="424"/>
      <c r="BZ28" s="424"/>
      <c r="CA28" s="424"/>
      <c r="CB28" s="424"/>
      <c r="CC28" s="425"/>
      <c r="CD28" s="199"/>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4"/>
      <c r="DK28" s="184"/>
      <c r="DL28" s="184"/>
      <c r="DM28" s="184"/>
      <c r="DN28" s="184"/>
      <c r="DO28" s="184"/>
    </row>
    <row r="29" spans="1:119" ht="18.75" customHeight="1" x14ac:dyDescent="0.15">
      <c r="A29" s="185"/>
      <c r="B29" s="460"/>
      <c r="C29" s="461"/>
      <c r="D29" s="462"/>
      <c r="E29" s="401" t="s">
        <v>183</v>
      </c>
      <c r="F29" s="402"/>
      <c r="G29" s="402"/>
      <c r="H29" s="402"/>
      <c r="I29" s="402"/>
      <c r="J29" s="402"/>
      <c r="K29" s="403"/>
      <c r="L29" s="404">
        <v>18</v>
      </c>
      <c r="M29" s="405"/>
      <c r="N29" s="405"/>
      <c r="O29" s="405"/>
      <c r="P29" s="406"/>
      <c r="Q29" s="404">
        <v>3420</v>
      </c>
      <c r="R29" s="405"/>
      <c r="S29" s="405"/>
      <c r="T29" s="405"/>
      <c r="U29" s="405"/>
      <c r="V29" s="406"/>
      <c r="W29" s="471"/>
      <c r="X29" s="472"/>
      <c r="Y29" s="473"/>
      <c r="Z29" s="401" t="s">
        <v>184</v>
      </c>
      <c r="AA29" s="402"/>
      <c r="AB29" s="402"/>
      <c r="AC29" s="402"/>
      <c r="AD29" s="402"/>
      <c r="AE29" s="402"/>
      <c r="AF29" s="402"/>
      <c r="AG29" s="403"/>
      <c r="AH29" s="404">
        <v>308</v>
      </c>
      <c r="AI29" s="405"/>
      <c r="AJ29" s="405"/>
      <c r="AK29" s="405"/>
      <c r="AL29" s="406"/>
      <c r="AM29" s="404">
        <v>923554</v>
      </c>
      <c r="AN29" s="405"/>
      <c r="AO29" s="405"/>
      <c r="AP29" s="405"/>
      <c r="AQ29" s="405"/>
      <c r="AR29" s="406"/>
      <c r="AS29" s="404">
        <v>2999</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2958359</v>
      </c>
      <c r="BO29" s="429"/>
      <c r="BP29" s="429"/>
      <c r="BQ29" s="429"/>
      <c r="BR29" s="429"/>
      <c r="BS29" s="429"/>
      <c r="BT29" s="429"/>
      <c r="BU29" s="430"/>
      <c r="BV29" s="428">
        <v>3249941</v>
      </c>
      <c r="BW29" s="429"/>
      <c r="BX29" s="429"/>
      <c r="BY29" s="429"/>
      <c r="BZ29" s="429"/>
      <c r="CA29" s="429"/>
      <c r="CB29" s="429"/>
      <c r="CC29" s="430"/>
      <c r="CD29" s="201"/>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4"/>
      <c r="DK29" s="184"/>
      <c r="DL29" s="184"/>
      <c r="DM29" s="184"/>
      <c r="DN29" s="184"/>
      <c r="DO29" s="184"/>
    </row>
    <row r="30" spans="1:119" ht="18.75" customHeight="1" thickBot="1" x14ac:dyDescent="0.2">
      <c r="A30" s="185"/>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97.6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3394250</v>
      </c>
      <c r="BO30" s="432"/>
      <c r="BP30" s="432"/>
      <c r="BQ30" s="432"/>
      <c r="BR30" s="432"/>
      <c r="BS30" s="432"/>
      <c r="BT30" s="432"/>
      <c r="BU30" s="433"/>
      <c r="BV30" s="431">
        <v>3369822</v>
      </c>
      <c r="BW30" s="432"/>
      <c r="BX30" s="432"/>
      <c r="BY30" s="432"/>
      <c r="BZ30" s="432"/>
      <c r="CA30" s="432"/>
      <c r="CB30" s="432"/>
      <c r="CC30" s="433"/>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187</v>
      </c>
      <c r="D32" s="212"/>
      <c r="E32" s="212"/>
      <c r="F32" s="209"/>
      <c r="G32" s="209"/>
      <c r="H32" s="209"/>
      <c r="I32" s="209"/>
      <c r="J32" s="209"/>
      <c r="K32" s="209"/>
      <c r="L32" s="209"/>
      <c r="M32" s="209"/>
      <c r="N32" s="209"/>
      <c r="O32" s="209"/>
      <c r="P32" s="209"/>
      <c r="Q32" s="209"/>
      <c r="R32" s="209"/>
      <c r="S32" s="209"/>
      <c r="T32" s="209"/>
      <c r="U32" s="209" t="s">
        <v>188</v>
      </c>
      <c r="V32" s="209"/>
      <c r="W32" s="209"/>
      <c r="X32" s="209"/>
      <c r="Y32" s="209"/>
      <c r="Z32" s="209"/>
      <c r="AA32" s="209"/>
      <c r="AB32" s="209"/>
      <c r="AC32" s="209"/>
      <c r="AD32" s="209"/>
      <c r="AE32" s="209"/>
      <c r="AF32" s="209"/>
      <c r="AG32" s="209"/>
      <c r="AH32" s="209"/>
      <c r="AI32" s="209"/>
      <c r="AJ32" s="209"/>
      <c r="AK32" s="209"/>
      <c r="AL32" s="209"/>
      <c r="AM32" s="213" t="s">
        <v>189</v>
      </c>
      <c r="AN32" s="209"/>
      <c r="AO32" s="209"/>
      <c r="AP32" s="209"/>
      <c r="AQ32" s="209"/>
      <c r="AR32" s="209"/>
      <c r="AS32" s="213"/>
      <c r="AT32" s="213"/>
      <c r="AU32" s="213"/>
      <c r="AV32" s="213"/>
      <c r="AW32" s="213"/>
      <c r="AX32" s="213"/>
      <c r="AY32" s="213"/>
      <c r="AZ32" s="213"/>
      <c r="BA32" s="213"/>
      <c r="BB32" s="209"/>
      <c r="BC32" s="213"/>
      <c r="BD32" s="209"/>
      <c r="BE32" s="213" t="s">
        <v>190</v>
      </c>
      <c r="BF32" s="209"/>
      <c r="BG32" s="209"/>
      <c r="BH32" s="209"/>
      <c r="BI32" s="209"/>
      <c r="BJ32" s="213"/>
      <c r="BK32" s="213"/>
      <c r="BL32" s="213"/>
      <c r="BM32" s="213"/>
      <c r="BN32" s="213"/>
      <c r="BO32" s="213"/>
      <c r="BP32" s="213"/>
      <c r="BQ32" s="213"/>
      <c r="BR32" s="209"/>
      <c r="BS32" s="209"/>
      <c r="BT32" s="209"/>
      <c r="BU32" s="209"/>
      <c r="BV32" s="209"/>
      <c r="BW32" s="209" t="s">
        <v>191</v>
      </c>
      <c r="BX32" s="209"/>
      <c r="BY32" s="209"/>
      <c r="BZ32" s="209"/>
      <c r="CA32" s="209"/>
      <c r="CB32" s="213"/>
      <c r="CC32" s="213"/>
      <c r="CD32" s="213"/>
      <c r="CE32" s="213"/>
      <c r="CF32" s="213"/>
      <c r="CG32" s="213"/>
      <c r="CH32" s="213"/>
      <c r="CI32" s="213"/>
      <c r="CJ32" s="213"/>
      <c r="CK32" s="213"/>
      <c r="CL32" s="213"/>
      <c r="CM32" s="213"/>
      <c r="CN32" s="213"/>
      <c r="CO32" s="213" t="s">
        <v>192</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391" t="s">
        <v>193</v>
      </c>
      <c r="D33" s="391"/>
      <c r="E33" s="390" t="s">
        <v>194</v>
      </c>
      <c r="F33" s="390"/>
      <c r="G33" s="390"/>
      <c r="H33" s="390"/>
      <c r="I33" s="390"/>
      <c r="J33" s="390"/>
      <c r="K33" s="390"/>
      <c r="L33" s="390"/>
      <c r="M33" s="390"/>
      <c r="N33" s="390"/>
      <c r="O33" s="390"/>
      <c r="P33" s="390"/>
      <c r="Q33" s="390"/>
      <c r="R33" s="390"/>
      <c r="S33" s="390"/>
      <c r="T33" s="214"/>
      <c r="U33" s="391" t="s">
        <v>193</v>
      </c>
      <c r="V33" s="391"/>
      <c r="W33" s="390" t="s">
        <v>194</v>
      </c>
      <c r="X33" s="390"/>
      <c r="Y33" s="390"/>
      <c r="Z33" s="390"/>
      <c r="AA33" s="390"/>
      <c r="AB33" s="390"/>
      <c r="AC33" s="390"/>
      <c r="AD33" s="390"/>
      <c r="AE33" s="390"/>
      <c r="AF33" s="390"/>
      <c r="AG33" s="390"/>
      <c r="AH33" s="390"/>
      <c r="AI33" s="390"/>
      <c r="AJ33" s="390"/>
      <c r="AK33" s="390"/>
      <c r="AL33" s="214"/>
      <c r="AM33" s="391" t="s">
        <v>193</v>
      </c>
      <c r="AN33" s="391"/>
      <c r="AO33" s="390" t="s">
        <v>194</v>
      </c>
      <c r="AP33" s="390"/>
      <c r="AQ33" s="390"/>
      <c r="AR33" s="390"/>
      <c r="AS33" s="390"/>
      <c r="AT33" s="390"/>
      <c r="AU33" s="390"/>
      <c r="AV33" s="390"/>
      <c r="AW33" s="390"/>
      <c r="AX33" s="390"/>
      <c r="AY33" s="390"/>
      <c r="AZ33" s="390"/>
      <c r="BA33" s="390"/>
      <c r="BB33" s="390"/>
      <c r="BC33" s="390"/>
      <c r="BD33" s="215"/>
      <c r="BE33" s="390" t="s">
        <v>195</v>
      </c>
      <c r="BF33" s="390"/>
      <c r="BG33" s="390" t="s">
        <v>196</v>
      </c>
      <c r="BH33" s="390"/>
      <c r="BI33" s="390"/>
      <c r="BJ33" s="390"/>
      <c r="BK33" s="390"/>
      <c r="BL33" s="390"/>
      <c r="BM33" s="390"/>
      <c r="BN33" s="390"/>
      <c r="BO33" s="390"/>
      <c r="BP33" s="390"/>
      <c r="BQ33" s="390"/>
      <c r="BR33" s="390"/>
      <c r="BS33" s="390"/>
      <c r="BT33" s="390"/>
      <c r="BU33" s="390"/>
      <c r="BV33" s="215"/>
      <c r="BW33" s="391" t="s">
        <v>195</v>
      </c>
      <c r="BX33" s="391"/>
      <c r="BY33" s="390" t="s">
        <v>197</v>
      </c>
      <c r="BZ33" s="390"/>
      <c r="CA33" s="390"/>
      <c r="CB33" s="390"/>
      <c r="CC33" s="390"/>
      <c r="CD33" s="390"/>
      <c r="CE33" s="390"/>
      <c r="CF33" s="390"/>
      <c r="CG33" s="390"/>
      <c r="CH33" s="390"/>
      <c r="CI33" s="390"/>
      <c r="CJ33" s="390"/>
      <c r="CK33" s="390"/>
      <c r="CL33" s="390"/>
      <c r="CM33" s="390"/>
      <c r="CN33" s="214"/>
      <c r="CO33" s="391" t="s">
        <v>193</v>
      </c>
      <c r="CP33" s="391"/>
      <c r="CQ33" s="390" t="s">
        <v>198</v>
      </c>
      <c r="CR33" s="390"/>
      <c r="CS33" s="390"/>
      <c r="CT33" s="390"/>
      <c r="CU33" s="390"/>
      <c r="CV33" s="390"/>
      <c r="CW33" s="390"/>
      <c r="CX33" s="390"/>
      <c r="CY33" s="390"/>
      <c r="CZ33" s="390"/>
      <c r="DA33" s="390"/>
      <c r="DB33" s="390"/>
      <c r="DC33" s="390"/>
      <c r="DD33" s="390"/>
      <c r="DE33" s="390"/>
      <c r="DF33" s="214"/>
      <c r="DG33" s="389" t="s">
        <v>199</v>
      </c>
      <c r="DH33" s="389"/>
      <c r="DI33" s="216"/>
      <c r="DJ33" s="184"/>
      <c r="DK33" s="184"/>
      <c r="DL33" s="184"/>
      <c r="DM33" s="184"/>
      <c r="DN33" s="184"/>
      <c r="DO33" s="184"/>
    </row>
    <row r="34" spans="1:119" ht="32.25" customHeight="1" x14ac:dyDescent="0.15">
      <c r="A34" s="185"/>
      <c r="B34" s="211"/>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2"/>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2"/>
      <c r="AM34" s="387">
        <f>IF(AO34="","",MAX(C34:D43,U34:V43)+1)</f>
        <v>4</v>
      </c>
      <c r="AN34" s="387"/>
      <c r="AO34" s="386" t="str">
        <f>IF('各会計、関係団体の財政状況及び健全化判断比率'!B30="","",'各会計、関係団体の財政状況及び健全化判断比率'!B30)</f>
        <v>水道事業会計</v>
      </c>
      <c r="AP34" s="386"/>
      <c r="AQ34" s="386"/>
      <c r="AR34" s="386"/>
      <c r="AS34" s="386"/>
      <c r="AT34" s="386"/>
      <c r="AU34" s="386"/>
      <c r="AV34" s="386"/>
      <c r="AW34" s="386"/>
      <c r="AX34" s="386"/>
      <c r="AY34" s="386"/>
      <c r="AZ34" s="386"/>
      <c r="BA34" s="386"/>
      <c r="BB34" s="386"/>
      <c r="BC34" s="386"/>
      <c r="BD34" s="212"/>
      <c r="BE34" s="387" t="str">
        <f>IF(BG34="","",MAX(C34:D43,U34:V43,AM34:AN43)+1)</f>
        <v/>
      </c>
      <c r="BF34" s="387"/>
      <c r="BG34" s="386"/>
      <c r="BH34" s="386"/>
      <c r="BI34" s="386"/>
      <c r="BJ34" s="386"/>
      <c r="BK34" s="386"/>
      <c r="BL34" s="386"/>
      <c r="BM34" s="386"/>
      <c r="BN34" s="386"/>
      <c r="BO34" s="386"/>
      <c r="BP34" s="386"/>
      <c r="BQ34" s="386"/>
      <c r="BR34" s="386"/>
      <c r="BS34" s="386"/>
      <c r="BT34" s="386"/>
      <c r="BU34" s="386"/>
      <c r="BV34" s="212"/>
      <c r="BW34" s="387">
        <f>IF(BY34="","",MAX(C34:D43,U34:V43,AM34:AN43,BE34:BF43)+1)</f>
        <v>6</v>
      </c>
      <c r="BX34" s="387"/>
      <c r="BY34" s="386" t="str">
        <f>IF('各会計、関係団体の財政状況及び健全化判断比率'!B68="","",'各会計、関係団体の財政状況及び健全化判断比率'!B68)</f>
        <v>島尻消防組合</v>
      </c>
      <c r="BZ34" s="386"/>
      <c r="CA34" s="386"/>
      <c r="CB34" s="386"/>
      <c r="CC34" s="386"/>
      <c r="CD34" s="386"/>
      <c r="CE34" s="386"/>
      <c r="CF34" s="386"/>
      <c r="CG34" s="386"/>
      <c r="CH34" s="386"/>
      <c r="CI34" s="386"/>
      <c r="CJ34" s="386"/>
      <c r="CK34" s="386"/>
      <c r="CL34" s="386"/>
      <c r="CM34" s="386"/>
      <c r="CN34" s="212"/>
      <c r="CO34" s="387">
        <f>IF(CQ34="","",MAX(C34:D43,U34:V43,AM34:AN43,BE34:BF43,BW34:BX43)+1)</f>
        <v>16</v>
      </c>
      <c r="CP34" s="387"/>
      <c r="CQ34" s="386" t="str">
        <f>IF('各会計、関係団体の財政状況及び健全化判断比率'!BS7="","",'各会計、関係団体の財政状況及び健全化判断比率'!BS7)</f>
        <v>沖縄県町村土地開発公社</v>
      </c>
      <c r="CR34" s="386"/>
      <c r="CS34" s="386"/>
      <c r="CT34" s="386"/>
      <c r="CU34" s="386"/>
      <c r="CV34" s="386"/>
      <c r="CW34" s="386"/>
      <c r="CX34" s="386"/>
      <c r="CY34" s="386"/>
      <c r="CZ34" s="386"/>
      <c r="DA34" s="386"/>
      <c r="DB34" s="386"/>
      <c r="DC34" s="386"/>
      <c r="DD34" s="386"/>
      <c r="DE34" s="386"/>
      <c r="DF34" s="209"/>
      <c r="DG34" s="388" t="str">
        <f>IF('各会計、関係団体の財政状況及び健全化判断比率'!BR7="","",'各会計、関係団体の財政状況及び健全化判断比率'!BR7)</f>
        <v/>
      </c>
      <c r="DH34" s="388"/>
      <c r="DI34" s="216"/>
      <c r="DJ34" s="184"/>
      <c r="DK34" s="184"/>
      <c r="DL34" s="184"/>
      <c r="DM34" s="184"/>
      <c r="DN34" s="184"/>
      <c r="DO34" s="184"/>
    </row>
    <row r="35" spans="1:119" ht="32.25" customHeight="1" x14ac:dyDescent="0.15">
      <c r="A35" s="185"/>
      <c r="B35" s="211"/>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2"/>
      <c r="U35" s="387">
        <f>IF(W35="","",U34+1)</f>
        <v>3</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2"/>
      <c r="AM35" s="387">
        <f t="shared" ref="AM35:AM43" si="0">IF(AO35="","",AM34+1)</f>
        <v>5</v>
      </c>
      <c r="AN35" s="387"/>
      <c r="AO35" s="386" t="str">
        <f>IF('各会計、関係団体の財政状況及び健全化判断比率'!B31="","",'各会計、関係団体の財政状況及び健全化判断比率'!B31)</f>
        <v>下水道事業会計</v>
      </c>
      <c r="AP35" s="386"/>
      <c r="AQ35" s="386"/>
      <c r="AR35" s="386"/>
      <c r="AS35" s="386"/>
      <c r="AT35" s="386"/>
      <c r="AU35" s="386"/>
      <c r="AV35" s="386"/>
      <c r="AW35" s="386"/>
      <c r="AX35" s="386"/>
      <c r="AY35" s="386"/>
      <c r="AZ35" s="386"/>
      <c r="BA35" s="386"/>
      <c r="BB35" s="386"/>
      <c r="BC35" s="386"/>
      <c r="BD35" s="212"/>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2"/>
      <c r="BW35" s="387">
        <f t="shared" ref="BW35:BW43" si="2">IF(BY35="","",BW34+1)</f>
        <v>7</v>
      </c>
      <c r="BX35" s="387"/>
      <c r="BY35" s="386" t="str">
        <f>IF('各会計、関係団体の財政状況及び健全化判断比率'!B69="","",'各会計、関係団体の財政状況及び健全化判断比率'!B69)</f>
        <v>沖縄県市町村総合事務組合</v>
      </c>
      <c r="BZ35" s="386"/>
      <c r="CA35" s="386"/>
      <c r="CB35" s="386"/>
      <c r="CC35" s="386"/>
      <c r="CD35" s="386"/>
      <c r="CE35" s="386"/>
      <c r="CF35" s="386"/>
      <c r="CG35" s="386"/>
      <c r="CH35" s="386"/>
      <c r="CI35" s="386"/>
      <c r="CJ35" s="386"/>
      <c r="CK35" s="386"/>
      <c r="CL35" s="386"/>
      <c r="CM35" s="386"/>
      <c r="CN35" s="212"/>
      <c r="CO35" s="387">
        <f t="shared" ref="CO35:CO43" si="3">IF(CQ35="","",CO34+1)</f>
        <v>17</v>
      </c>
      <c r="CP35" s="387"/>
      <c r="CQ35" s="386" t="str">
        <f>IF('各会計、関係団体の財政状況及び健全化判断比率'!BS8="","",'各会計、関係団体の財政状況及び健全化判断比率'!BS8)</f>
        <v>（有）板馬養殖センター</v>
      </c>
      <c r="CR35" s="386"/>
      <c r="CS35" s="386"/>
      <c r="CT35" s="386"/>
      <c r="CU35" s="386"/>
      <c r="CV35" s="386"/>
      <c r="CW35" s="386"/>
      <c r="CX35" s="386"/>
      <c r="CY35" s="386"/>
      <c r="CZ35" s="386"/>
      <c r="DA35" s="386"/>
      <c r="DB35" s="386"/>
      <c r="DC35" s="386"/>
      <c r="DD35" s="386"/>
      <c r="DE35" s="386"/>
      <c r="DF35" s="209"/>
      <c r="DG35" s="388" t="str">
        <f>IF('各会計、関係団体の財政状況及び健全化判断比率'!BR8="","",'各会計、関係団体の財政状況及び健全化判断比率'!BR8)</f>
        <v/>
      </c>
      <c r="DH35" s="388"/>
      <c r="DI35" s="216"/>
      <c r="DJ35" s="184"/>
      <c r="DK35" s="184"/>
      <c r="DL35" s="184"/>
      <c r="DM35" s="184"/>
      <c r="DN35" s="184"/>
      <c r="DO35" s="184"/>
    </row>
    <row r="36" spans="1:119" ht="32.25" customHeight="1" x14ac:dyDescent="0.15">
      <c r="A36" s="185"/>
      <c r="B36" s="211"/>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2"/>
      <c r="U36" s="387" t="str">
        <f t="shared" ref="U36:U43" si="4">IF(W36="","",U35+1)</f>
        <v/>
      </c>
      <c r="V36" s="387"/>
      <c r="W36" s="386"/>
      <c r="X36" s="386"/>
      <c r="Y36" s="386"/>
      <c r="Z36" s="386"/>
      <c r="AA36" s="386"/>
      <c r="AB36" s="386"/>
      <c r="AC36" s="386"/>
      <c r="AD36" s="386"/>
      <c r="AE36" s="386"/>
      <c r="AF36" s="386"/>
      <c r="AG36" s="386"/>
      <c r="AH36" s="386"/>
      <c r="AI36" s="386"/>
      <c r="AJ36" s="386"/>
      <c r="AK36" s="386"/>
      <c r="AL36" s="212"/>
      <c r="AM36" s="387" t="str">
        <f t="shared" si="0"/>
        <v/>
      </c>
      <c r="AN36" s="387"/>
      <c r="AO36" s="386"/>
      <c r="AP36" s="386"/>
      <c r="AQ36" s="386"/>
      <c r="AR36" s="386"/>
      <c r="AS36" s="386"/>
      <c r="AT36" s="386"/>
      <c r="AU36" s="386"/>
      <c r="AV36" s="386"/>
      <c r="AW36" s="386"/>
      <c r="AX36" s="386"/>
      <c r="AY36" s="386"/>
      <c r="AZ36" s="386"/>
      <c r="BA36" s="386"/>
      <c r="BB36" s="386"/>
      <c r="BC36" s="386"/>
      <c r="BD36" s="212"/>
      <c r="BE36" s="387" t="str">
        <f t="shared" si="1"/>
        <v/>
      </c>
      <c r="BF36" s="387"/>
      <c r="BG36" s="386"/>
      <c r="BH36" s="386"/>
      <c r="BI36" s="386"/>
      <c r="BJ36" s="386"/>
      <c r="BK36" s="386"/>
      <c r="BL36" s="386"/>
      <c r="BM36" s="386"/>
      <c r="BN36" s="386"/>
      <c r="BO36" s="386"/>
      <c r="BP36" s="386"/>
      <c r="BQ36" s="386"/>
      <c r="BR36" s="386"/>
      <c r="BS36" s="386"/>
      <c r="BT36" s="386"/>
      <c r="BU36" s="386"/>
      <c r="BV36" s="212"/>
      <c r="BW36" s="387">
        <f t="shared" si="2"/>
        <v>8</v>
      </c>
      <c r="BX36" s="387"/>
      <c r="BY36" s="386" t="str">
        <f>IF('各会計、関係団体の財政状況及び健全化判断比率'!B70="","",'各会計、関係団体の財政状況及び健全化判断比率'!B70)</f>
        <v>南部広域行政組合</v>
      </c>
      <c r="BZ36" s="386"/>
      <c r="CA36" s="386"/>
      <c r="CB36" s="386"/>
      <c r="CC36" s="386"/>
      <c r="CD36" s="386"/>
      <c r="CE36" s="386"/>
      <c r="CF36" s="386"/>
      <c r="CG36" s="386"/>
      <c r="CH36" s="386"/>
      <c r="CI36" s="386"/>
      <c r="CJ36" s="386"/>
      <c r="CK36" s="386"/>
      <c r="CL36" s="386"/>
      <c r="CM36" s="386"/>
      <c r="CN36" s="212"/>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09"/>
      <c r="DG36" s="388" t="str">
        <f>IF('各会計、関係団体の財政状況及び健全化判断比率'!BR9="","",'各会計、関係団体の財政状況及び健全化判断比率'!BR9)</f>
        <v/>
      </c>
      <c r="DH36" s="388"/>
      <c r="DI36" s="216"/>
      <c r="DJ36" s="184"/>
      <c r="DK36" s="184"/>
      <c r="DL36" s="184"/>
      <c r="DM36" s="184"/>
      <c r="DN36" s="184"/>
      <c r="DO36" s="184"/>
    </row>
    <row r="37" spans="1:119" ht="32.25" customHeight="1" x14ac:dyDescent="0.15">
      <c r="A37" s="185"/>
      <c r="B37" s="211"/>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2"/>
      <c r="U37" s="387" t="str">
        <f t="shared" si="4"/>
        <v/>
      </c>
      <c r="V37" s="387"/>
      <c r="W37" s="386"/>
      <c r="X37" s="386"/>
      <c r="Y37" s="386"/>
      <c r="Z37" s="386"/>
      <c r="AA37" s="386"/>
      <c r="AB37" s="386"/>
      <c r="AC37" s="386"/>
      <c r="AD37" s="386"/>
      <c r="AE37" s="386"/>
      <c r="AF37" s="386"/>
      <c r="AG37" s="386"/>
      <c r="AH37" s="386"/>
      <c r="AI37" s="386"/>
      <c r="AJ37" s="386"/>
      <c r="AK37" s="386"/>
      <c r="AL37" s="212"/>
      <c r="AM37" s="387" t="str">
        <f t="shared" si="0"/>
        <v/>
      </c>
      <c r="AN37" s="387"/>
      <c r="AO37" s="386"/>
      <c r="AP37" s="386"/>
      <c r="AQ37" s="386"/>
      <c r="AR37" s="386"/>
      <c r="AS37" s="386"/>
      <c r="AT37" s="386"/>
      <c r="AU37" s="386"/>
      <c r="AV37" s="386"/>
      <c r="AW37" s="386"/>
      <c r="AX37" s="386"/>
      <c r="AY37" s="386"/>
      <c r="AZ37" s="386"/>
      <c r="BA37" s="386"/>
      <c r="BB37" s="386"/>
      <c r="BC37" s="386"/>
      <c r="BD37" s="212"/>
      <c r="BE37" s="387" t="str">
        <f t="shared" si="1"/>
        <v/>
      </c>
      <c r="BF37" s="387"/>
      <c r="BG37" s="386"/>
      <c r="BH37" s="386"/>
      <c r="BI37" s="386"/>
      <c r="BJ37" s="386"/>
      <c r="BK37" s="386"/>
      <c r="BL37" s="386"/>
      <c r="BM37" s="386"/>
      <c r="BN37" s="386"/>
      <c r="BO37" s="386"/>
      <c r="BP37" s="386"/>
      <c r="BQ37" s="386"/>
      <c r="BR37" s="386"/>
      <c r="BS37" s="386"/>
      <c r="BT37" s="386"/>
      <c r="BU37" s="386"/>
      <c r="BV37" s="212"/>
      <c r="BW37" s="387">
        <f t="shared" si="2"/>
        <v>9</v>
      </c>
      <c r="BX37" s="387"/>
      <c r="BY37" s="386" t="str">
        <f>IF('各会計、関係団体の財政状況及び健全化判断比率'!B71="","",'各会計、関係団体の財政状況及び健全化判断比率'!B71)</f>
        <v>南部広域行政組合（公共用地先行取得事業特別会計）</v>
      </c>
      <c r="BZ37" s="386"/>
      <c r="CA37" s="386"/>
      <c r="CB37" s="386"/>
      <c r="CC37" s="386"/>
      <c r="CD37" s="386"/>
      <c r="CE37" s="386"/>
      <c r="CF37" s="386"/>
      <c r="CG37" s="386"/>
      <c r="CH37" s="386"/>
      <c r="CI37" s="386"/>
      <c r="CJ37" s="386"/>
      <c r="CK37" s="386"/>
      <c r="CL37" s="386"/>
      <c r="CM37" s="386"/>
      <c r="CN37" s="212"/>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09"/>
      <c r="DG37" s="388" t="str">
        <f>IF('各会計、関係団体の財政状況及び健全化判断比率'!BR10="","",'各会計、関係団体の財政状況及び健全化判断比率'!BR10)</f>
        <v/>
      </c>
      <c r="DH37" s="388"/>
      <c r="DI37" s="216"/>
      <c r="DJ37" s="184"/>
      <c r="DK37" s="184"/>
      <c r="DL37" s="184"/>
      <c r="DM37" s="184"/>
      <c r="DN37" s="184"/>
      <c r="DO37" s="184"/>
    </row>
    <row r="38" spans="1:119" ht="32.25" customHeight="1" x14ac:dyDescent="0.15">
      <c r="A38" s="185"/>
      <c r="B38" s="211"/>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2"/>
      <c r="U38" s="387" t="str">
        <f t="shared" si="4"/>
        <v/>
      </c>
      <c r="V38" s="387"/>
      <c r="W38" s="386"/>
      <c r="X38" s="386"/>
      <c r="Y38" s="386"/>
      <c r="Z38" s="386"/>
      <c r="AA38" s="386"/>
      <c r="AB38" s="386"/>
      <c r="AC38" s="386"/>
      <c r="AD38" s="386"/>
      <c r="AE38" s="386"/>
      <c r="AF38" s="386"/>
      <c r="AG38" s="386"/>
      <c r="AH38" s="386"/>
      <c r="AI38" s="386"/>
      <c r="AJ38" s="386"/>
      <c r="AK38" s="386"/>
      <c r="AL38" s="212"/>
      <c r="AM38" s="387" t="str">
        <f t="shared" si="0"/>
        <v/>
      </c>
      <c r="AN38" s="387"/>
      <c r="AO38" s="386"/>
      <c r="AP38" s="386"/>
      <c r="AQ38" s="386"/>
      <c r="AR38" s="386"/>
      <c r="AS38" s="386"/>
      <c r="AT38" s="386"/>
      <c r="AU38" s="386"/>
      <c r="AV38" s="386"/>
      <c r="AW38" s="386"/>
      <c r="AX38" s="386"/>
      <c r="AY38" s="386"/>
      <c r="AZ38" s="386"/>
      <c r="BA38" s="386"/>
      <c r="BB38" s="386"/>
      <c r="BC38" s="386"/>
      <c r="BD38" s="212"/>
      <c r="BE38" s="387" t="str">
        <f t="shared" si="1"/>
        <v/>
      </c>
      <c r="BF38" s="387"/>
      <c r="BG38" s="386"/>
      <c r="BH38" s="386"/>
      <c r="BI38" s="386"/>
      <c r="BJ38" s="386"/>
      <c r="BK38" s="386"/>
      <c r="BL38" s="386"/>
      <c r="BM38" s="386"/>
      <c r="BN38" s="386"/>
      <c r="BO38" s="386"/>
      <c r="BP38" s="386"/>
      <c r="BQ38" s="386"/>
      <c r="BR38" s="386"/>
      <c r="BS38" s="386"/>
      <c r="BT38" s="386"/>
      <c r="BU38" s="386"/>
      <c r="BV38" s="212"/>
      <c r="BW38" s="387">
        <f t="shared" si="2"/>
        <v>10</v>
      </c>
      <c r="BX38" s="387"/>
      <c r="BY38" s="386" t="str">
        <f>IF('各会計、関係団体の財政状況及び健全化判断比率'!B72="","",'各会計、関係団体の財政状況及び健全化判断比率'!B72)</f>
        <v>南部広域行政組合（東部環境衛生事業特別会計）</v>
      </c>
      <c r="BZ38" s="386"/>
      <c r="CA38" s="386"/>
      <c r="CB38" s="386"/>
      <c r="CC38" s="386"/>
      <c r="CD38" s="386"/>
      <c r="CE38" s="386"/>
      <c r="CF38" s="386"/>
      <c r="CG38" s="386"/>
      <c r="CH38" s="386"/>
      <c r="CI38" s="386"/>
      <c r="CJ38" s="386"/>
      <c r="CK38" s="386"/>
      <c r="CL38" s="386"/>
      <c r="CM38" s="386"/>
      <c r="CN38" s="212"/>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09"/>
      <c r="DG38" s="388" t="str">
        <f>IF('各会計、関係団体の財政状況及び健全化判断比率'!BR11="","",'各会計、関係団体の財政状況及び健全化判断比率'!BR11)</f>
        <v/>
      </c>
      <c r="DH38" s="388"/>
      <c r="DI38" s="216"/>
      <c r="DJ38" s="184"/>
      <c r="DK38" s="184"/>
      <c r="DL38" s="184"/>
      <c r="DM38" s="184"/>
      <c r="DN38" s="184"/>
      <c r="DO38" s="184"/>
    </row>
    <row r="39" spans="1:119" ht="32.25" customHeight="1" x14ac:dyDescent="0.15">
      <c r="A39" s="185"/>
      <c r="B39" s="211"/>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2"/>
      <c r="U39" s="387" t="str">
        <f t="shared" si="4"/>
        <v/>
      </c>
      <c r="V39" s="387"/>
      <c r="W39" s="386"/>
      <c r="X39" s="386"/>
      <c r="Y39" s="386"/>
      <c r="Z39" s="386"/>
      <c r="AA39" s="386"/>
      <c r="AB39" s="386"/>
      <c r="AC39" s="386"/>
      <c r="AD39" s="386"/>
      <c r="AE39" s="386"/>
      <c r="AF39" s="386"/>
      <c r="AG39" s="386"/>
      <c r="AH39" s="386"/>
      <c r="AI39" s="386"/>
      <c r="AJ39" s="386"/>
      <c r="AK39" s="386"/>
      <c r="AL39" s="212"/>
      <c r="AM39" s="387" t="str">
        <f t="shared" si="0"/>
        <v/>
      </c>
      <c r="AN39" s="387"/>
      <c r="AO39" s="386"/>
      <c r="AP39" s="386"/>
      <c r="AQ39" s="386"/>
      <c r="AR39" s="386"/>
      <c r="AS39" s="386"/>
      <c r="AT39" s="386"/>
      <c r="AU39" s="386"/>
      <c r="AV39" s="386"/>
      <c r="AW39" s="386"/>
      <c r="AX39" s="386"/>
      <c r="AY39" s="386"/>
      <c r="AZ39" s="386"/>
      <c r="BA39" s="386"/>
      <c r="BB39" s="386"/>
      <c r="BC39" s="386"/>
      <c r="BD39" s="212"/>
      <c r="BE39" s="387" t="str">
        <f t="shared" si="1"/>
        <v/>
      </c>
      <c r="BF39" s="387"/>
      <c r="BG39" s="386"/>
      <c r="BH39" s="386"/>
      <c r="BI39" s="386"/>
      <c r="BJ39" s="386"/>
      <c r="BK39" s="386"/>
      <c r="BL39" s="386"/>
      <c r="BM39" s="386"/>
      <c r="BN39" s="386"/>
      <c r="BO39" s="386"/>
      <c r="BP39" s="386"/>
      <c r="BQ39" s="386"/>
      <c r="BR39" s="386"/>
      <c r="BS39" s="386"/>
      <c r="BT39" s="386"/>
      <c r="BU39" s="386"/>
      <c r="BV39" s="212"/>
      <c r="BW39" s="387">
        <f t="shared" si="2"/>
        <v>11</v>
      </c>
      <c r="BX39" s="387"/>
      <c r="BY39" s="386" t="str">
        <f>IF('各会計、関係団体の財政状況及び健全化判断比率'!B73="","",'各会計、関係団体の財政状況及び健全化判断比率'!B73)</f>
        <v>南部広域行政組合（島尻環境衛生事業特別会計）</v>
      </c>
      <c r="BZ39" s="386"/>
      <c r="CA39" s="386"/>
      <c r="CB39" s="386"/>
      <c r="CC39" s="386"/>
      <c r="CD39" s="386"/>
      <c r="CE39" s="386"/>
      <c r="CF39" s="386"/>
      <c r="CG39" s="386"/>
      <c r="CH39" s="386"/>
      <c r="CI39" s="386"/>
      <c r="CJ39" s="386"/>
      <c r="CK39" s="386"/>
      <c r="CL39" s="386"/>
      <c r="CM39" s="386"/>
      <c r="CN39" s="212"/>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09"/>
      <c r="DG39" s="388" t="str">
        <f>IF('各会計、関係団体の財政状況及び健全化判断比率'!BR12="","",'各会計、関係団体の財政状況及び健全化判断比率'!BR12)</f>
        <v/>
      </c>
      <c r="DH39" s="388"/>
      <c r="DI39" s="216"/>
      <c r="DJ39" s="184"/>
      <c r="DK39" s="184"/>
      <c r="DL39" s="184"/>
      <c r="DM39" s="184"/>
      <c r="DN39" s="184"/>
      <c r="DO39" s="184"/>
    </row>
    <row r="40" spans="1:119" ht="32.25" customHeight="1" x14ac:dyDescent="0.15">
      <c r="A40" s="185"/>
      <c r="B40" s="211"/>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2"/>
      <c r="U40" s="387" t="str">
        <f t="shared" si="4"/>
        <v/>
      </c>
      <c r="V40" s="387"/>
      <c r="W40" s="386"/>
      <c r="X40" s="386"/>
      <c r="Y40" s="386"/>
      <c r="Z40" s="386"/>
      <c r="AA40" s="386"/>
      <c r="AB40" s="386"/>
      <c r="AC40" s="386"/>
      <c r="AD40" s="386"/>
      <c r="AE40" s="386"/>
      <c r="AF40" s="386"/>
      <c r="AG40" s="386"/>
      <c r="AH40" s="386"/>
      <c r="AI40" s="386"/>
      <c r="AJ40" s="386"/>
      <c r="AK40" s="386"/>
      <c r="AL40" s="212"/>
      <c r="AM40" s="387" t="str">
        <f t="shared" si="0"/>
        <v/>
      </c>
      <c r="AN40" s="387"/>
      <c r="AO40" s="386"/>
      <c r="AP40" s="386"/>
      <c r="AQ40" s="386"/>
      <c r="AR40" s="386"/>
      <c r="AS40" s="386"/>
      <c r="AT40" s="386"/>
      <c r="AU40" s="386"/>
      <c r="AV40" s="386"/>
      <c r="AW40" s="386"/>
      <c r="AX40" s="386"/>
      <c r="AY40" s="386"/>
      <c r="AZ40" s="386"/>
      <c r="BA40" s="386"/>
      <c r="BB40" s="386"/>
      <c r="BC40" s="386"/>
      <c r="BD40" s="212"/>
      <c r="BE40" s="387" t="str">
        <f t="shared" si="1"/>
        <v/>
      </c>
      <c r="BF40" s="387"/>
      <c r="BG40" s="386"/>
      <c r="BH40" s="386"/>
      <c r="BI40" s="386"/>
      <c r="BJ40" s="386"/>
      <c r="BK40" s="386"/>
      <c r="BL40" s="386"/>
      <c r="BM40" s="386"/>
      <c r="BN40" s="386"/>
      <c r="BO40" s="386"/>
      <c r="BP40" s="386"/>
      <c r="BQ40" s="386"/>
      <c r="BR40" s="386"/>
      <c r="BS40" s="386"/>
      <c r="BT40" s="386"/>
      <c r="BU40" s="386"/>
      <c r="BV40" s="212"/>
      <c r="BW40" s="387">
        <f t="shared" si="2"/>
        <v>12</v>
      </c>
      <c r="BX40" s="387"/>
      <c r="BY40" s="386" t="str">
        <f>IF('各会計、関係団体の財政状況及び健全化判断比率'!B74="","",'各会計、関係団体の財政状況及び健全化判断比率'!B74)</f>
        <v>県介護保険広域連合（一般会計）</v>
      </c>
      <c r="BZ40" s="386"/>
      <c r="CA40" s="386"/>
      <c r="CB40" s="386"/>
      <c r="CC40" s="386"/>
      <c r="CD40" s="386"/>
      <c r="CE40" s="386"/>
      <c r="CF40" s="386"/>
      <c r="CG40" s="386"/>
      <c r="CH40" s="386"/>
      <c r="CI40" s="386"/>
      <c r="CJ40" s="386"/>
      <c r="CK40" s="386"/>
      <c r="CL40" s="386"/>
      <c r="CM40" s="386"/>
      <c r="CN40" s="212"/>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09"/>
      <c r="DG40" s="388" t="str">
        <f>IF('各会計、関係団体の財政状況及び健全化判断比率'!BR13="","",'各会計、関係団体の財政状況及び健全化判断比率'!BR13)</f>
        <v/>
      </c>
      <c r="DH40" s="388"/>
      <c r="DI40" s="216"/>
      <c r="DJ40" s="184"/>
      <c r="DK40" s="184"/>
      <c r="DL40" s="184"/>
      <c r="DM40" s="184"/>
      <c r="DN40" s="184"/>
      <c r="DO40" s="184"/>
    </row>
    <row r="41" spans="1:119" ht="32.25" customHeight="1" x14ac:dyDescent="0.15">
      <c r="A41" s="185"/>
      <c r="B41" s="211"/>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2"/>
      <c r="U41" s="387" t="str">
        <f t="shared" si="4"/>
        <v/>
      </c>
      <c r="V41" s="387"/>
      <c r="W41" s="386"/>
      <c r="X41" s="386"/>
      <c r="Y41" s="386"/>
      <c r="Z41" s="386"/>
      <c r="AA41" s="386"/>
      <c r="AB41" s="386"/>
      <c r="AC41" s="386"/>
      <c r="AD41" s="386"/>
      <c r="AE41" s="386"/>
      <c r="AF41" s="386"/>
      <c r="AG41" s="386"/>
      <c r="AH41" s="386"/>
      <c r="AI41" s="386"/>
      <c r="AJ41" s="386"/>
      <c r="AK41" s="386"/>
      <c r="AL41" s="212"/>
      <c r="AM41" s="387" t="str">
        <f t="shared" si="0"/>
        <v/>
      </c>
      <c r="AN41" s="387"/>
      <c r="AO41" s="386"/>
      <c r="AP41" s="386"/>
      <c r="AQ41" s="386"/>
      <c r="AR41" s="386"/>
      <c r="AS41" s="386"/>
      <c r="AT41" s="386"/>
      <c r="AU41" s="386"/>
      <c r="AV41" s="386"/>
      <c r="AW41" s="386"/>
      <c r="AX41" s="386"/>
      <c r="AY41" s="386"/>
      <c r="AZ41" s="386"/>
      <c r="BA41" s="386"/>
      <c r="BB41" s="386"/>
      <c r="BC41" s="386"/>
      <c r="BD41" s="212"/>
      <c r="BE41" s="387" t="str">
        <f t="shared" si="1"/>
        <v/>
      </c>
      <c r="BF41" s="387"/>
      <c r="BG41" s="386"/>
      <c r="BH41" s="386"/>
      <c r="BI41" s="386"/>
      <c r="BJ41" s="386"/>
      <c r="BK41" s="386"/>
      <c r="BL41" s="386"/>
      <c r="BM41" s="386"/>
      <c r="BN41" s="386"/>
      <c r="BO41" s="386"/>
      <c r="BP41" s="386"/>
      <c r="BQ41" s="386"/>
      <c r="BR41" s="386"/>
      <c r="BS41" s="386"/>
      <c r="BT41" s="386"/>
      <c r="BU41" s="386"/>
      <c r="BV41" s="212"/>
      <c r="BW41" s="387">
        <f t="shared" si="2"/>
        <v>13</v>
      </c>
      <c r="BX41" s="387"/>
      <c r="BY41" s="386" t="str">
        <f>IF('各会計、関係団体の財政状況及び健全化判断比率'!B75="","",'各会計、関係団体の財政状況及び健全化判断比率'!B75)</f>
        <v>県介護保険広域連合（特別会計）</v>
      </c>
      <c r="BZ41" s="386"/>
      <c r="CA41" s="386"/>
      <c r="CB41" s="386"/>
      <c r="CC41" s="386"/>
      <c r="CD41" s="386"/>
      <c r="CE41" s="386"/>
      <c r="CF41" s="386"/>
      <c r="CG41" s="386"/>
      <c r="CH41" s="386"/>
      <c r="CI41" s="386"/>
      <c r="CJ41" s="386"/>
      <c r="CK41" s="386"/>
      <c r="CL41" s="386"/>
      <c r="CM41" s="386"/>
      <c r="CN41" s="212"/>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09"/>
      <c r="DG41" s="388" t="str">
        <f>IF('各会計、関係団体の財政状況及び健全化判断比率'!BR14="","",'各会計、関係団体の財政状況及び健全化判断比率'!BR14)</f>
        <v/>
      </c>
      <c r="DH41" s="388"/>
      <c r="DI41" s="216"/>
      <c r="DJ41" s="184"/>
      <c r="DK41" s="184"/>
      <c r="DL41" s="184"/>
      <c r="DM41" s="184"/>
      <c r="DN41" s="184"/>
      <c r="DO41" s="184"/>
    </row>
    <row r="42" spans="1:119" ht="32.25" customHeight="1" x14ac:dyDescent="0.15">
      <c r="A42" s="184"/>
      <c r="B42" s="211"/>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2"/>
      <c r="U42" s="387" t="str">
        <f t="shared" si="4"/>
        <v/>
      </c>
      <c r="V42" s="387"/>
      <c r="W42" s="386"/>
      <c r="X42" s="386"/>
      <c r="Y42" s="386"/>
      <c r="Z42" s="386"/>
      <c r="AA42" s="386"/>
      <c r="AB42" s="386"/>
      <c r="AC42" s="386"/>
      <c r="AD42" s="386"/>
      <c r="AE42" s="386"/>
      <c r="AF42" s="386"/>
      <c r="AG42" s="386"/>
      <c r="AH42" s="386"/>
      <c r="AI42" s="386"/>
      <c r="AJ42" s="386"/>
      <c r="AK42" s="386"/>
      <c r="AL42" s="212"/>
      <c r="AM42" s="387" t="str">
        <f t="shared" si="0"/>
        <v/>
      </c>
      <c r="AN42" s="387"/>
      <c r="AO42" s="386"/>
      <c r="AP42" s="386"/>
      <c r="AQ42" s="386"/>
      <c r="AR42" s="386"/>
      <c r="AS42" s="386"/>
      <c r="AT42" s="386"/>
      <c r="AU42" s="386"/>
      <c r="AV42" s="386"/>
      <c r="AW42" s="386"/>
      <c r="AX42" s="386"/>
      <c r="AY42" s="386"/>
      <c r="AZ42" s="386"/>
      <c r="BA42" s="386"/>
      <c r="BB42" s="386"/>
      <c r="BC42" s="386"/>
      <c r="BD42" s="212"/>
      <c r="BE42" s="387" t="str">
        <f t="shared" si="1"/>
        <v/>
      </c>
      <c r="BF42" s="387"/>
      <c r="BG42" s="386"/>
      <c r="BH42" s="386"/>
      <c r="BI42" s="386"/>
      <c r="BJ42" s="386"/>
      <c r="BK42" s="386"/>
      <c r="BL42" s="386"/>
      <c r="BM42" s="386"/>
      <c r="BN42" s="386"/>
      <c r="BO42" s="386"/>
      <c r="BP42" s="386"/>
      <c r="BQ42" s="386"/>
      <c r="BR42" s="386"/>
      <c r="BS42" s="386"/>
      <c r="BT42" s="386"/>
      <c r="BU42" s="386"/>
      <c r="BV42" s="212"/>
      <c r="BW42" s="387">
        <f t="shared" si="2"/>
        <v>14</v>
      </c>
      <c r="BX42" s="387"/>
      <c r="BY42" s="386" t="str">
        <f>IF('各会計、関係団体の財政状況及び健全化判断比率'!B76="","",'各会計、関係団体の財政状況及び健全化判断比率'!B76)</f>
        <v>県後期高齢者医療広域連合（一般会計）</v>
      </c>
      <c r="BZ42" s="386"/>
      <c r="CA42" s="386"/>
      <c r="CB42" s="386"/>
      <c r="CC42" s="386"/>
      <c r="CD42" s="386"/>
      <c r="CE42" s="386"/>
      <c r="CF42" s="386"/>
      <c r="CG42" s="386"/>
      <c r="CH42" s="386"/>
      <c r="CI42" s="386"/>
      <c r="CJ42" s="386"/>
      <c r="CK42" s="386"/>
      <c r="CL42" s="386"/>
      <c r="CM42" s="386"/>
      <c r="CN42" s="212"/>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09"/>
      <c r="DG42" s="388" t="str">
        <f>IF('各会計、関係団体の財政状況及び健全化判断比率'!BR15="","",'各会計、関係団体の財政状況及び健全化判断比率'!BR15)</f>
        <v/>
      </c>
      <c r="DH42" s="388"/>
      <c r="DI42" s="216"/>
      <c r="DJ42" s="184"/>
      <c r="DK42" s="184"/>
      <c r="DL42" s="184"/>
      <c r="DM42" s="184"/>
      <c r="DN42" s="184"/>
      <c r="DO42" s="184"/>
    </row>
    <row r="43" spans="1:119" ht="32.25" customHeight="1" x14ac:dyDescent="0.15">
      <c r="A43" s="184"/>
      <c r="B43" s="211"/>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2"/>
      <c r="U43" s="387" t="str">
        <f t="shared" si="4"/>
        <v/>
      </c>
      <c r="V43" s="387"/>
      <c r="W43" s="386"/>
      <c r="X43" s="386"/>
      <c r="Y43" s="386"/>
      <c r="Z43" s="386"/>
      <c r="AA43" s="386"/>
      <c r="AB43" s="386"/>
      <c r="AC43" s="386"/>
      <c r="AD43" s="386"/>
      <c r="AE43" s="386"/>
      <c r="AF43" s="386"/>
      <c r="AG43" s="386"/>
      <c r="AH43" s="386"/>
      <c r="AI43" s="386"/>
      <c r="AJ43" s="386"/>
      <c r="AK43" s="386"/>
      <c r="AL43" s="212"/>
      <c r="AM43" s="387" t="str">
        <f t="shared" si="0"/>
        <v/>
      </c>
      <c r="AN43" s="387"/>
      <c r="AO43" s="386"/>
      <c r="AP43" s="386"/>
      <c r="AQ43" s="386"/>
      <c r="AR43" s="386"/>
      <c r="AS43" s="386"/>
      <c r="AT43" s="386"/>
      <c r="AU43" s="386"/>
      <c r="AV43" s="386"/>
      <c r="AW43" s="386"/>
      <c r="AX43" s="386"/>
      <c r="AY43" s="386"/>
      <c r="AZ43" s="386"/>
      <c r="BA43" s="386"/>
      <c r="BB43" s="386"/>
      <c r="BC43" s="386"/>
      <c r="BD43" s="212"/>
      <c r="BE43" s="387" t="str">
        <f t="shared" si="1"/>
        <v/>
      </c>
      <c r="BF43" s="387"/>
      <c r="BG43" s="386"/>
      <c r="BH43" s="386"/>
      <c r="BI43" s="386"/>
      <c r="BJ43" s="386"/>
      <c r="BK43" s="386"/>
      <c r="BL43" s="386"/>
      <c r="BM43" s="386"/>
      <c r="BN43" s="386"/>
      <c r="BO43" s="386"/>
      <c r="BP43" s="386"/>
      <c r="BQ43" s="386"/>
      <c r="BR43" s="386"/>
      <c r="BS43" s="386"/>
      <c r="BT43" s="386"/>
      <c r="BU43" s="386"/>
      <c r="BV43" s="212"/>
      <c r="BW43" s="387">
        <f t="shared" si="2"/>
        <v>15</v>
      </c>
      <c r="BX43" s="387"/>
      <c r="BY43" s="386" t="str">
        <f>IF('各会計、関係団体の財政状況及び健全化判断比率'!B77="","",'各会計、関係団体の財政状況及び健全化判断比率'!B77)</f>
        <v>県後期高齢者医療広域連合（特別会計）</v>
      </c>
      <c r="BZ43" s="386"/>
      <c r="CA43" s="386"/>
      <c r="CB43" s="386"/>
      <c r="CC43" s="386"/>
      <c r="CD43" s="386"/>
      <c r="CE43" s="386"/>
      <c r="CF43" s="386"/>
      <c r="CG43" s="386"/>
      <c r="CH43" s="386"/>
      <c r="CI43" s="386"/>
      <c r="CJ43" s="386"/>
      <c r="CK43" s="386"/>
      <c r="CL43" s="386"/>
      <c r="CM43" s="386"/>
      <c r="CN43" s="212"/>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09"/>
      <c r="DG43" s="388" t="str">
        <f>IF('各会計、関係団体の財政状況及び健全化判断比率'!BR16="","",'各会計、関係団体の財政状況及び健全化判断比率'!BR16)</f>
        <v/>
      </c>
      <c r="DH43" s="38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200</v>
      </c>
      <c r="C46" s="184"/>
      <c r="D46" s="184"/>
      <c r="E46" s="184" t="s">
        <v>201</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202</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203</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204</v>
      </c>
    </row>
    <row r="50" spans="5:5" x14ac:dyDescent="0.15">
      <c r="E50" s="186" t="s">
        <v>205</v>
      </c>
    </row>
    <row r="51" spans="5:5" x14ac:dyDescent="0.15">
      <c r="E51" s="186" t="s">
        <v>206</v>
      </c>
    </row>
    <row r="52" spans="5:5" x14ac:dyDescent="0.15">
      <c r="E52" s="186" t="s">
        <v>207</v>
      </c>
    </row>
    <row r="53" spans="5:5" x14ac:dyDescent="0.15"/>
    <row r="54" spans="5:5" x14ac:dyDescent="0.15"/>
    <row r="55" spans="5:5" x14ac:dyDescent="0.15"/>
    <row r="56" spans="5:5" x14ac:dyDescent="0.15"/>
  </sheetData>
  <sheetProtection algorithmName="SHA-512" hashValue="CAu4DTUOjnAQ2nwy9EpEy3wmZtpnbwoAdZGCmHp/6yiCs00SXLy3BT4X+taO+r5rY9+qqtwCTKWrYoH8CeA0Jw==" saltValue="35AV9aGQi5vMz0yhtvnt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3" zoomScaleNormal="73" zoomScaleSheetLayoutView="100" workbookViewId="0">
      <selection activeCell="AL40" sqref="AO40:BC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0" t="s">
        <v>565</v>
      </c>
      <c r="D34" s="1210"/>
      <c r="E34" s="1211"/>
      <c r="F34" s="32" t="s">
        <v>566</v>
      </c>
      <c r="G34" s="33" t="s">
        <v>567</v>
      </c>
      <c r="H34" s="33" t="s">
        <v>568</v>
      </c>
      <c r="I34" s="33">
        <v>7.0000000000000007E-2</v>
      </c>
      <c r="J34" s="34" t="s">
        <v>569</v>
      </c>
      <c r="K34" s="22"/>
      <c r="L34" s="22"/>
      <c r="M34" s="22"/>
      <c r="N34" s="22"/>
      <c r="O34" s="22"/>
      <c r="P34" s="22"/>
    </row>
    <row r="35" spans="1:16" ht="39" customHeight="1" x14ac:dyDescent="0.15">
      <c r="A35" s="22"/>
      <c r="B35" s="35"/>
      <c r="C35" s="1204" t="s">
        <v>570</v>
      </c>
      <c r="D35" s="1205"/>
      <c r="E35" s="1206"/>
      <c r="F35" s="36">
        <v>8.83</v>
      </c>
      <c r="G35" s="37">
        <v>7.86</v>
      </c>
      <c r="H35" s="37">
        <v>11.44</v>
      </c>
      <c r="I35" s="37">
        <v>11.14</v>
      </c>
      <c r="J35" s="38">
        <v>12.79</v>
      </c>
      <c r="K35" s="22"/>
      <c r="L35" s="22"/>
      <c r="M35" s="22"/>
      <c r="N35" s="22"/>
      <c r="O35" s="22"/>
      <c r="P35" s="22"/>
    </row>
    <row r="36" spans="1:16" ht="39" customHeight="1" x14ac:dyDescent="0.15">
      <c r="A36" s="22"/>
      <c r="B36" s="35"/>
      <c r="C36" s="1204" t="s">
        <v>571</v>
      </c>
      <c r="D36" s="1205"/>
      <c r="E36" s="1206"/>
      <c r="F36" s="36">
        <v>3.84</v>
      </c>
      <c r="G36" s="37">
        <v>4.3099999999999996</v>
      </c>
      <c r="H36" s="37">
        <v>4.76</v>
      </c>
      <c r="I36" s="37">
        <v>5.52</v>
      </c>
      <c r="J36" s="38">
        <v>5.56</v>
      </c>
      <c r="K36" s="22"/>
      <c r="L36" s="22"/>
      <c r="M36" s="22"/>
      <c r="N36" s="22"/>
      <c r="O36" s="22"/>
      <c r="P36" s="22"/>
    </row>
    <row r="37" spans="1:16" ht="39" customHeight="1" x14ac:dyDescent="0.15">
      <c r="A37" s="22"/>
      <c r="B37" s="35"/>
      <c r="C37" s="1204" t="s">
        <v>572</v>
      </c>
      <c r="D37" s="1205"/>
      <c r="E37" s="1206"/>
      <c r="F37" s="36" t="s">
        <v>517</v>
      </c>
      <c r="G37" s="37" t="s">
        <v>517</v>
      </c>
      <c r="H37" s="37" t="s">
        <v>517</v>
      </c>
      <c r="I37" s="37">
        <v>1.18</v>
      </c>
      <c r="J37" s="38">
        <v>0.99</v>
      </c>
      <c r="K37" s="22"/>
      <c r="L37" s="22"/>
      <c r="M37" s="22"/>
      <c r="N37" s="22"/>
      <c r="O37" s="22"/>
      <c r="P37" s="22"/>
    </row>
    <row r="38" spans="1:16" ht="39" customHeight="1" x14ac:dyDescent="0.15">
      <c r="A38" s="22"/>
      <c r="B38" s="35"/>
      <c r="C38" s="1204" t="s">
        <v>573</v>
      </c>
      <c r="D38" s="1205"/>
      <c r="E38" s="1206"/>
      <c r="F38" s="36">
        <v>0.08</v>
      </c>
      <c r="G38" s="37">
        <v>0.11</v>
      </c>
      <c r="H38" s="37">
        <v>0.11</v>
      </c>
      <c r="I38" s="37">
        <v>0.11</v>
      </c>
      <c r="J38" s="38">
        <v>0.13</v>
      </c>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574</v>
      </c>
      <c r="D42" s="1205"/>
      <c r="E42" s="1206"/>
      <c r="F42" s="36" t="s">
        <v>517</v>
      </c>
      <c r="G42" s="37" t="s">
        <v>517</v>
      </c>
      <c r="H42" s="37" t="s">
        <v>575</v>
      </c>
      <c r="I42" s="37" t="s">
        <v>517</v>
      </c>
      <c r="J42" s="38" t="s">
        <v>517</v>
      </c>
      <c r="K42" s="22"/>
      <c r="L42" s="22"/>
      <c r="M42" s="22"/>
      <c r="N42" s="22"/>
      <c r="O42" s="22"/>
      <c r="P42" s="22"/>
    </row>
    <row r="43" spans="1:16" ht="39" customHeight="1" thickBot="1" x14ac:dyDescent="0.2">
      <c r="A43" s="22"/>
      <c r="B43" s="40"/>
      <c r="C43" s="1207" t="s">
        <v>576</v>
      </c>
      <c r="D43" s="1208"/>
      <c r="E43" s="1209"/>
      <c r="F43" s="41">
        <v>1.03</v>
      </c>
      <c r="G43" s="42">
        <v>0.97</v>
      </c>
      <c r="H43" s="42">
        <v>0</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9bn0mkkTWzxfaStlFWrvriHf8lMFpcAhP6w38E0wPiVToLG06/Vru7bnEaubSwDpkiQic4zUbCV9Z8FGH2HxA==" saltValue="LFqlSEHtMa2XFM53F0B1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26" zoomScale="70" zoomScaleNormal="70" zoomScaleSheetLayoutView="55" workbookViewId="0">
      <selection activeCell="AL40" sqref="AO40:BC4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2056</v>
      </c>
      <c r="L45" s="60">
        <v>2170</v>
      </c>
      <c r="M45" s="60">
        <v>2135</v>
      </c>
      <c r="N45" s="60">
        <v>2126</v>
      </c>
      <c r="O45" s="61">
        <v>2040</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517</v>
      </c>
      <c r="L46" s="64" t="s">
        <v>517</v>
      </c>
      <c r="M46" s="64" t="s">
        <v>517</v>
      </c>
      <c r="N46" s="64" t="s">
        <v>517</v>
      </c>
      <c r="O46" s="65" t="s">
        <v>517</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517</v>
      </c>
      <c r="L47" s="64" t="s">
        <v>517</v>
      </c>
      <c r="M47" s="64" t="s">
        <v>517</v>
      </c>
      <c r="N47" s="64" t="s">
        <v>517</v>
      </c>
      <c r="O47" s="65" t="s">
        <v>517</v>
      </c>
      <c r="P47" s="48"/>
      <c r="Q47" s="48"/>
      <c r="R47" s="48"/>
      <c r="S47" s="48"/>
      <c r="T47" s="48"/>
      <c r="U47" s="48"/>
    </row>
    <row r="48" spans="1:21" ht="30.75" customHeight="1" x14ac:dyDescent="0.15">
      <c r="A48" s="48"/>
      <c r="B48" s="1232"/>
      <c r="C48" s="1233"/>
      <c r="D48" s="62"/>
      <c r="E48" s="1214" t="s">
        <v>15</v>
      </c>
      <c r="F48" s="1214"/>
      <c r="G48" s="1214"/>
      <c r="H48" s="1214"/>
      <c r="I48" s="1214"/>
      <c r="J48" s="1215"/>
      <c r="K48" s="63">
        <v>229</v>
      </c>
      <c r="L48" s="64">
        <v>265</v>
      </c>
      <c r="M48" s="64">
        <v>264</v>
      </c>
      <c r="N48" s="64">
        <v>262</v>
      </c>
      <c r="O48" s="65">
        <v>251</v>
      </c>
      <c r="P48" s="48"/>
      <c r="Q48" s="48"/>
      <c r="R48" s="48"/>
      <c r="S48" s="48"/>
      <c r="T48" s="48"/>
      <c r="U48" s="48"/>
    </row>
    <row r="49" spans="1:21" ht="30.75" customHeight="1" x14ac:dyDescent="0.15">
      <c r="A49" s="48"/>
      <c r="B49" s="1232"/>
      <c r="C49" s="1233"/>
      <c r="D49" s="62"/>
      <c r="E49" s="1214" t="s">
        <v>16</v>
      </c>
      <c r="F49" s="1214"/>
      <c r="G49" s="1214"/>
      <c r="H49" s="1214"/>
      <c r="I49" s="1214"/>
      <c r="J49" s="1215"/>
      <c r="K49" s="63">
        <v>94</v>
      </c>
      <c r="L49" s="64">
        <v>98</v>
      </c>
      <c r="M49" s="64">
        <v>98</v>
      </c>
      <c r="N49" s="64">
        <v>90</v>
      </c>
      <c r="O49" s="65">
        <v>95</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517</v>
      </c>
      <c r="L50" s="64" t="s">
        <v>517</v>
      </c>
      <c r="M50" s="64" t="s">
        <v>517</v>
      </c>
      <c r="N50" s="64" t="s">
        <v>517</v>
      </c>
      <c r="O50" s="65" t="s">
        <v>517</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v>0</v>
      </c>
      <c r="N51" s="64">
        <v>0</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1730</v>
      </c>
      <c r="L52" s="64">
        <v>1828</v>
      </c>
      <c r="M52" s="64">
        <v>1814</v>
      </c>
      <c r="N52" s="64">
        <v>1816</v>
      </c>
      <c r="O52" s="65">
        <v>1767</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649</v>
      </c>
      <c r="L53" s="69">
        <v>705</v>
      </c>
      <c r="M53" s="69">
        <v>683</v>
      </c>
      <c r="N53" s="69">
        <v>662</v>
      </c>
      <c r="O53" s="70">
        <v>619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0" t="s">
        <v>25</v>
      </c>
      <c r="C57" s="1221"/>
      <c r="D57" s="1224" t="s">
        <v>26</v>
      </c>
      <c r="E57" s="1225"/>
      <c r="F57" s="1225"/>
      <c r="G57" s="1225"/>
      <c r="H57" s="1225"/>
      <c r="I57" s="1225"/>
      <c r="J57" s="1226"/>
      <c r="K57" s="83">
        <v>3192</v>
      </c>
      <c r="L57" s="83">
        <v>3607</v>
      </c>
      <c r="M57" s="83">
        <v>3616</v>
      </c>
      <c r="N57" s="83">
        <v>3432</v>
      </c>
      <c r="O57" s="84">
        <v>3245</v>
      </c>
    </row>
    <row r="58" spans="1:21" ht="31.5" customHeight="1" thickBot="1" x14ac:dyDescent="0.2">
      <c r="B58" s="1222"/>
      <c r="C58" s="1223"/>
      <c r="D58" s="1227" t="s">
        <v>27</v>
      </c>
      <c r="E58" s="1228"/>
      <c r="F58" s="1228"/>
      <c r="G58" s="1228"/>
      <c r="H58" s="1228"/>
      <c r="I58" s="1228"/>
      <c r="J58" s="1229"/>
      <c r="K58" s="85">
        <v>508</v>
      </c>
      <c r="L58" s="85">
        <v>415</v>
      </c>
      <c r="M58" s="85">
        <v>9</v>
      </c>
      <c r="N58" s="85">
        <v>15</v>
      </c>
      <c r="O58" s="86">
        <v>19</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epGs8UQ5J4gvFMQr66+4nXDGxeS8KRCQ6I5bF5X+W8NyGX9SpW5ycKJ3f+BBLWGmkn2vMcinYEJzuuIsT9x/g==" saltValue="lBjDf5i7YFeKJAVNl5Wy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8" zoomScale="70" zoomScaleNormal="70" zoomScaleSheetLayoutView="100" workbookViewId="0">
      <selection activeCell="AL40" sqref="AO40:BC40"/>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558</v>
      </c>
      <c r="J40" s="98" t="s">
        <v>559</v>
      </c>
      <c r="K40" s="98" t="s">
        <v>560</v>
      </c>
      <c r="L40" s="98" t="s">
        <v>561</v>
      </c>
      <c r="M40" s="99" t="s">
        <v>562</v>
      </c>
    </row>
    <row r="41" spans="2:13" ht="27.75" customHeight="1" x14ac:dyDescent="0.15">
      <c r="B41" s="1250" t="s">
        <v>30</v>
      </c>
      <c r="C41" s="1251"/>
      <c r="D41" s="100"/>
      <c r="E41" s="1252" t="s">
        <v>31</v>
      </c>
      <c r="F41" s="1252"/>
      <c r="G41" s="1252"/>
      <c r="H41" s="1253"/>
      <c r="I41" s="101">
        <v>20296</v>
      </c>
      <c r="J41" s="102">
        <v>20546</v>
      </c>
      <c r="K41" s="102">
        <v>21880</v>
      </c>
      <c r="L41" s="102">
        <v>21541</v>
      </c>
      <c r="M41" s="103">
        <v>20873</v>
      </c>
    </row>
    <row r="42" spans="2:13" ht="27.75" customHeight="1" x14ac:dyDescent="0.15">
      <c r="B42" s="1240"/>
      <c r="C42" s="1241"/>
      <c r="D42" s="104"/>
      <c r="E42" s="1244" t="s">
        <v>32</v>
      </c>
      <c r="F42" s="1244"/>
      <c r="G42" s="1244"/>
      <c r="H42" s="1245"/>
      <c r="I42" s="105" t="s">
        <v>517</v>
      </c>
      <c r="J42" s="106" t="s">
        <v>517</v>
      </c>
      <c r="K42" s="106" t="s">
        <v>517</v>
      </c>
      <c r="L42" s="106" t="s">
        <v>517</v>
      </c>
      <c r="M42" s="107" t="s">
        <v>517</v>
      </c>
    </row>
    <row r="43" spans="2:13" ht="27.75" customHeight="1" x14ac:dyDescent="0.15">
      <c r="B43" s="1240"/>
      <c r="C43" s="1241"/>
      <c r="D43" s="104"/>
      <c r="E43" s="1244" t="s">
        <v>33</v>
      </c>
      <c r="F43" s="1244"/>
      <c r="G43" s="1244"/>
      <c r="H43" s="1245"/>
      <c r="I43" s="105">
        <v>3716</v>
      </c>
      <c r="J43" s="106">
        <v>3724</v>
      </c>
      <c r="K43" s="106">
        <v>3761</v>
      </c>
      <c r="L43" s="106">
        <v>3781</v>
      </c>
      <c r="M43" s="107">
        <v>3576</v>
      </c>
    </row>
    <row r="44" spans="2:13" ht="27.75" customHeight="1" x14ac:dyDescent="0.15">
      <c r="B44" s="1240"/>
      <c r="C44" s="1241"/>
      <c r="D44" s="104"/>
      <c r="E44" s="1244" t="s">
        <v>34</v>
      </c>
      <c r="F44" s="1244"/>
      <c r="G44" s="1244"/>
      <c r="H44" s="1245"/>
      <c r="I44" s="105">
        <v>571</v>
      </c>
      <c r="J44" s="106">
        <v>500</v>
      </c>
      <c r="K44" s="106">
        <v>452</v>
      </c>
      <c r="L44" s="106">
        <v>389</v>
      </c>
      <c r="M44" s="107">
        <v>364</v>
      </c>
    </row>
    <row r="45" spans="2:13" ht="27.75" customHeight="1" x14ac:dyDescent="0.15">
      <c r="B45" s="1240"/>
      <c r="C45" s="1241"/>
      <c r="D45" s="104"/>
      <c r="E45" s="1244" t="s">
        <v>35</v>
      </c>
      <c r="F45" s="1244"/>
      <c r="G45" s="1244"/>
      <c r="H45" s="1245"/>
      <c r="I45" s="105">
        <v>909</v>
      </c>
      <c r="J45" s="106">
        <v>753</v>
      </c>
      <c r="K45" s="106">
        <v>737</v>
      </c>
      <c r="L45" s="106">
        <v>410</v>
      </c>
      <c r="M45" s="107">
        <v>453</v>
      </c>
    </row>
    <row r="46" spans="2:13" ht="27.75" customHeight="1" x14ac:dyDescent="0.15">
      <c r="B46" s="1240"/>
      <c r="C46" s="1241"/>
      <c r="D46" s="108"/>
      <c r="E46" s="1244" t="s">
        <v>36</v>
      </c>
      <c r="F46" s="1244"/>
      <c r="G46" s="1244"/>
      <c r="H46" s="1245"/>
      <c r="I46" s="105" t="s">
        <v>517</v>
      </c>
      <c r="J46" s="106" t="s">
        <v>517</v>
      </c>
      <c r="K46" s="106" t="s">
        <v>517</v>
      </c>
      <c r="L46" s="106" t="s">
        <v>517</v>
      </c>
      <c r="M46" s="107" t="s">
        <v>517</v>
      </c>
    </row>
    <row r="47" spans="2:13" ht="27.75" customHeight="1" x14ac:dyDescent="0.15">
      <c r="B47" s="1240"/>
      <c r="C47" s="1241"/>
      <c r="D47" s="109"/>
      <c r="E47" s="1254" t="s">
        <v>37</v>
      </c>
      <c r="F47" s="1255"/>
      <c r="G47" s="1255"/>
      <c r="H47" s="1256"/>
      <c r="I47" s="105" t="s">
        <v>517</v>
      </c>
      <c r="J47" s="106" t="s">
        <v>517</v>
      </c>
      <c r="K47" s="106" t="s">
        <v>517</v>
      </c>
      <c r="L47" s="106" t="s">
        <v>517</v>
      </c>
      <c r="M47" s="107" t="s">
        <v>517</v>
      </c>
    </row>
    <row r="48" spans="2:13" ht="27.75" customHeight="1" x14ac:dyDescent="0.15">
      <c r="B48" s="1240"/>
      <c r="C48" s="1241"/>
      <c r="D48" s="104"/>
      <c r="E48" s="1244" t="s">
        <v>38</v>
      </c>
      <c r="F48" s="1244"/>
      <c r="G48" s="1244"/>
      <c r="H48" s="1245"/>
      <c r="I48" s="105" t="s">
        <v>517</v>
      </c>
      <c r="J48" s="106" t="s">
        <v>517</v>
      </c>
      <c r="K48" s="106" t="s">
        <v>517</v>
      </c>
      <c r="L48" s="106" t="s">
        <v>517</v>
      </c>
      <c r="M48" s="107" t="s">
        <v>517</v>
      </c>
    </row>
    <row r="49" spans="2:13" ht="27.75" customHeight="1" x14ac:dyDescent="0.15">
      <c r="B49" s="1242"/>
      <c r="C49" s="1243"/>
      <c r="D49" s="104"/>
      <c r="E49" s="1244" t="s">
        <v>39</v>
      </c>
      <c r="F49" s="1244"/>
      <c r="G49" s="1244"/>
      <c r="H49" s="1245"/>
      <c r="I49" s="105" t="s">
        <v>517</v>
      </c>
      <c r="J49" s="106" t="s">
        <v>517</v>
      </c>
      <c r="K49" s="106" t="s">
        <v>517</v>
      </c>
      <c r="L49" s="106" t="s">
        <v>517</v>
      </c>
      <c r="M49" s="107" t="s">
        <v>517</v>
      </c>
    </row>
    <row r="50" spans="2:13" ht="27.75" customHeight="1" x14ac:dyDescent="0.15">
      <c r="B50" s="1238" t="s">
        <v>40</v>
      </c>
      <c r="C50" s="1239"/>
      <c r="D50" s="110"/>
      <c r="E50" s="1244" t="s">
        <v>41</v>
      </c>
      <c r="F50" s="1244"/>
      <c r="G50" s="1244"/>
      <c r="H50" s="1245"/>
      <c r="I50" s="105">
        <v>9572</v>
      </c>
      <c r="J50" s="106">
        <v>8134</v>
      </c>
      <c r="K50" s="106">
        <v>7423</v>
      </c>
      <c r="L50" s="106">
        <v>6982</v>
      </c>
      <c r="M50" s="107">
        <v>6422</v>
      </c>
    </row>
    <row r="51" spans="2:13" ht="27.75" customHeight="1" x14ac:dyDescent="0.15">
      <c r="B51" s="1240"/>
      <c r="C51" s="1241"/>
      <c r="D51" s="104"/>
      <c r="E51" s="1244" t="s">
        <v>42</v>
      </c>
      <c r="F51" s="1244"/>
      <c r="G51" s="1244"/>
      <c r="H51" s="1245"/>
      <c r="I51" s="105">
        <v>57</v>
      </c>
      <c r="J51" s="106" t="s">
        <v>517</v>
      </c>
      <c r="K51" s="106" t="s">
        <v>517</v>
      </c>
      <c r="L51" s="106" t="s">
        <v>517</v>
      </c>
      <c r="M51" s="107" t="s">
        <v>517</v>
      </c>
    </row>
    <row r="52" spans="2:13" ht="27.75" customHeight="1" x14ac:dyDescent="0.15">
      <c r="B52" s="1242"/>
      <c r="C52" s="1243"/>
      <c r="D52" s="104"/>
      <c r="E52" s="1244" t="s">
        <v>43</v>
      </c>
      <c r="F52" s="1244"/>
      <c r="G52" s="1244"/>
      <c r="H52" s="1245"/>
      <c r="I52" s="105">
        <v>19304</v>
      </c>
      <c r="J52" s="106">
        <v>19482</v>
      </c>
      <c r="K52" s="106">
        <v>20385</v>
      </c>
      <c r="L52" s="106">
        <v>19697</v>
      </c>
      <c r="M52" s="107">
        <v>18889</v>
      </c>
    </row>
    <row r="53" spans="2:13" ht="27.75" customHeight="1" thickBot="1" x14ac:dyDescent="0.2">
      <c r="B53" s="1246" t="s">
        <v>44</v>
      </c>
      <c r="C53" s="1247"/>
      <c r="D53" s="111"/>
      <c r="E53" s="1248" t="s">
        <v>45</v>
      </c>
      <c r="F53" s="1248"/>
      <c r="G53" s="1248"/>
      <c r="H53" s="1249"/>
      <c r="I53" s="112">
        <v>-3442</v>
      </c>
      <c r="J53" s="113">
        <v>-2093</v>
      </c>
      <c r="K53" s="113">
        <v>-978</v>
      </c>
      <c r="L53" s="113">
        <v>-557</v>
      </c>
      <c r="M53" s="114">
        <v>-44</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h4K6ze0wgdMoyE3uFIx/hCp66pnFBnTBKmUDnkkdX3zrlRY0FZ4y/SJuOUX/BTEJRREBpQTdL4kcRPHvI1Rw==" saltValue="jeHtalS92z8U+N4zWCDt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AL40" sqref="AO40:BC4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560</v>
      </c>
      <c r="G54" s="123" t="s">
        <v>561</v>
      </c>
      <c r="H54" s="124" t="s">
        <v>562</v>
      </c>
    </row>
    <row r="55" spans="2:8" ht="52.5" customHeight="1" x14ac:dyDescent="0.15">
      <c r="B55" s="125"/>
      <c r="C55" s="1265" t="s">
        <v>48</v>
      </c>
      <c r="D55" s="1265"/>
      <c r="E55" s="1266"/>
      <c r="F55" s="126">
        <v>3279</v>
      </c>
      <c r="G55" s="126">
        <v>2630</v>
      </c>
      <c r="H55" s="127">
        <v>2643</v>
      </c>
    </row>
    <row r="56" spans="2:8" ht="52.5" customHeight="1" x14ac:dyDescent="0.15">
      <c r="B56" s="128"/>
      <c r="C56" s="1267" t="s">
        <v>49</v>
      </c>
      <c r="D56" s="1267"/>
      <c r="E56" s="1268"/>
      <c r="F56" s="129">
        <v>3432</v>
      </c>
      <c r="G56" s="129">
        <v>3250</v>
      </c>
      <c r="H56" s="130">
        <v>2958</v>
      </c>
    </row>
    <row r="57" spans="2:8" ht="53.25" customHeight="1" x14ac:dyDescent="0.15">
      <c r="B57" s="128"/>
      <c r="C57" s="1269" t="s">
        <v>50</v>
      </c>
      <c r="D57" s="1269"/>
      <c r="E57" s="1270"/>
      <c r="F57" s="131">
        <v>3285</v>
      </c>
      <c r="G57" s="131">
        <v>3370</v>
      </c>
      <c r="H57" s="132">
        <v>3394</v>
      </c>
    </row>
    <row r="58" spans="2:8" ht="45.75" customHeight="1" x14ac:dyDescent="0.15">
      <c r="B58" s="133"/>
      <c r="C58" s="1257" t="s">
        <v>595</v>
      </c>
      <c r="D58" s="1258"/>
      <c r="E58" s="1259"/>
      <c r="F58" s="134">
        <v>2561</v>
      </c>
      <c r="G58" s="135">
        <v>2567</v>
      </c>
      <c r="H58" s="135">
        <v>2574</v>
      </c>
    </row>
    <row r="59" spans="2:8" ht="45.75" customHeight="1" x14ac:dyDescent="0.15">
      <c r="B59" s="133"/>
      <c r="C59" s="1257" t="s">
        <v>596</v>
      </c>
      <c r="D59" s="1258"/>
      <c r="E59" s="1259"/>
      <c r="F59" s="134">
        <v>387</v>
      </c>
      <c r="G59" s="135">
        <v>341</v>
      </c>
      <c r="H59" s="135">
        <v>284</v>
      </c>
    </row>
    <row r="60" spans="2:8" ht="45.75" customHeight="1" x14ac:dyDescent="0.15">
      <c r="B60" s="133"/>
      <c r="C60" s="1257" t="s">
        <v>597</v>
      </c>
      <c r="D60" s="1258"/>
      <c r="E60" s="1259"/>
      <c r="F60" s="134">
        <v>231</v>
      </c>
      <c r="G60" s="135">
        <v>246</v>
      </c>
      <c r="H60" s="135">
        <v>238</v>
      </c>
    </row>
    <row r="61" spans="2:8" ht="45.75" customHeight="1" x14ac:dyDescent="0.15">
      <c r="B61" s="133"/>
      <c r="C61" s="1257" t="s">
        <v>598</v>
      </c>
      <c r="D61" s="1258"/>
      <c r="E61" s="1259"/>
      <c r="F61" s="134">
        <v>26</v>
      </c>
      <c r="G61" s="135">
        <v>87</v>
      </c>
      <c r="H61" s="135">
        <v>131</v>
      </c>
    </row>
    <row r="62" spans="2:8" ht="45.75" customHeight="1" thickBot="1" x14ac:dyDescent="0.2">
      <c r="B62" s="136"/>
      <c r="C62" s="1260" t="s">
        <v>599</v>
      </c>
      <c r="D62" s="1261"/>
      <c r="E62" s="1262"/>
      <c r="F62" s="137">
        <v>0</v>
      </c>
      <c r="G62" s="137">
        <v>38</v>
      </c>
      <c r="H62" s="138">
        <v>60</v>
      </c>
    </row>
    <row r="63" spans="2:8" ht="52.5" customHeight="1" thickBot="1" x14ac:dyDescent="0.2">
      <c r="B63" s="139"/>
      <c r="C63" s="1263" t="s">
        <v>51</v>
      </c>
      <c r="D63" s="1263"/>
      <c r="E63" s="1264"/>
      <c r="F63" s="140">
        <v>9995</v>
      </c>
      <c r="G63" s="140">
        <v>9250</v>
      </c>
      <c r="H63" s="141">
        <v>8995</v>
      </c>
    </row>
    <row r="64" spans="2:8" ht="15" customHeight="1" x14ac:dyDescent="0.15"/>
  </sheetData>
  <sheetProtection algorithmName="SHA-512" hashValue="fy6FlItGfcUoNcYXCDYMICFjUwUZwEe7ZZaSeK65P1JNdp5v2pHAuwwqio29oNqDKlmUiO9rWAOonicIneahVQ==" saltValue="cQDlfQAypooHA9MFMDvR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189E9-A15B-4653-9469-5E5AE06AD18F}">
  <sheetPr>
    <pageSetUpPr fitToPage="1"/>
  </sheetPr>
  <dimension ref="A1:WZM160"/>
  <sheetViews>
    <sheetView showGridLines="0" zoomScale="75" zoomScaleNormal="75" zoomScaleSheetLayoutView="55" workbookViewId="0">
      <selection activeCell="AL40" sqref="AO40:BC40"/>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0"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606</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558</v>
      </c>
      <c r="BQ50" s="1305"/>
      <c r="BR50" s="1305"/>
      <c r="BS50" s="1305"/>
      <c r="BT50" s="1305"/>
      <c r="BU50" s="1305"/>
      <c r="BV50" s="1305"/>
      <c r="BW50" s="1305"/>
      <c r="BX50" s="1305" t="s">
        <v>559</v>
      </c>
      <c r="BY50" s="1305"/>
      <c r="BZ50" s="1305"/>
      <c r="CA50" s="1305"/>
      <c r="CB50" s="1305"/>
      <c r="CC50" s="1305"/>
      <c r="CD50" s="1305"/>
      <c r="CE50" s="1305"/>
      <c r="CF50" s="1305" t="s">
        <v>560</v>
      </c>
      <c r="CG50" s="1305"/>
      <c r="CH50" s="1305"/>
      <c r="CI50" s="1305"/>
      <c r="CJ50" s="1305"/>
      <c r="CK50" s="1305"/>
      <c r="CL50" s="1305"/>
      <c r="CM50" s="1305"/>
      <c r="CN50" s="1305" t="s">
        <v>561</v>
      </c>
      <c r="CO50" s="1305"/>
      <c r="CP50" s="1305"/>
      <c r="CQ50" s="1305"/>
      <c r="CR50" s="1305"/>
      <c r="CS50" s="1305"/>
      <c r="CT50" s="1305"/>
      <c r="CU50" s="1305"/>
      <c r="CV50" s="1305" t="s">
        <v>562</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607</v>
      </c>
      <c r="AO51" s="1309"/>
      <c r="AP51" s="1309"/>
      <c r="AQ51" s="1309"/>
      <c r="AR51" s="1309"/>
      <c r="AS51" s="1309"/>
      <c r="AT51" s="1309"/>
      <c r="AU51" s="1309"/>
      <c r="AV51" s="1309"/>
      <c r="AW51" s="1309"/>
      <c r="AX51" s="1309"/>
      <c r="AY51" s="1309"/>
      <c r="AZ51" s="1309"/>
      <c r="BA51" s="1309"/>
      <c r="BB51" s="1309" t="s">
        <v>608</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609</v>
      </c>
      <c r="BC53" s="1309"/>
      <c r="BD53" s="1309"/>
      <c r="BE53" s="1309"/>
      <c r="BF53" s="1309"/>
      <c r="BG53" s="1309"/>
      <c r="BH53" s="1309"/>
      <c r="BI53" s="1309"/>
      <c r="BJ53" s="1309"/>
      <c r="BK53" s="1309"/>
      <c r="BL53" s="1309"/>
      <c r="BM53" s="1309"/>
      <c r="BN53" s="1309"/>
      <c r="BO53" s="1309"/>
      <c r="BP53" s="1310">
        <v>28.7</v>
      </c>
      <c r="BQ53" s="1310"/>
      <c r="BR53" s="1310"/>
      <c r="BS53" s="1310"/>
      <c r="BT53" s="1310"/>
      <c r="BU53" s="1310"/>
      <c r="BV53" s="1310"/>
      <c r="BW53" s="1310"/>
      <c r="BX53" s="1310">
        <v>30.3</v>
      </c>
      <c r="BY53" s="1310"/>
      <c r="BZ53" s="1310"/>
      <c r="CA53" s="1310"/>
      <c r="CB53" s="1310"/>
      <c r="CC53" s="1310"/>
      <c r="CD53" s="1310"/>
      <c r="CE53" s="1310"/>
      <c r="CF53" s="1310">
        <v>31.2</v>
      </c>
      <c r="CG53" s="1310"/>
      <c r="CH53" s="1310"/>
      <c r="CI53" s="1310"/>
      <c r="CJ53" s="1310"/>
      <c r="CK53" s="1310"/>
      <c r="CL53" s="1310"/>
      <c r="CM53" s="1310"/>
      <c r="CN53" s="1310">
        <v>49.2</v>
      </c>
      <c r="CO53" s="1310"/>
      <c r="CP53" s="1310"/>
      <c r="CQ53" s="1310"/>
      <c r="CR53" s="1310"/>
      <c r="CS53" s="1310"/>
      <c r="CT53" s="1310"/>
      <c r="CU53" s="1310"/>
      <c r="CV53" s="1310">
        <v>50.5</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610</v>
      </c>
      <c r="AO55" s="1305"/>
      <c r="AP55" s="1305"/>
      <c r="AQ55" s="1305"/>
      <c r="AR55" s="1305"/>
      <c r="AS55" s="1305"/>
      <c r="AT55" s="1305"/>
      <c r="AU55" s="1305"/>
      <c r="AV55" s="1305"/>
      <c r="AW55" s="1305"/>
      <c r="AX55" s="1305"/>
      <c r="AY55" s="1305"/>
      <c r="AZ55" s="1305"/>
      <c r="BA55" s="1305"/>
      <c r="BB55" s="1309" t="s">
        <v>608</v>
      </c>
      <c r="BC55" s="1309"/>
      <c r="BD55" s="1309"/>
      <c r="BE55" s="1309"/>
      <c r="BF55" s="1309"/>
      <c r="BG55" s="1309"/>
      <c r="BH55" s="1309"/>
      <c r="BI55" s="1309"/>
      <c r="BJ55" s="1309"/>
      <c r="BK55" s="1309"/>
      <c r="BL55" s="1309"/>
      <c r="BM55" s="1309"/>
      <c r="BN55" s="1309"/>
      <c r="BO55" s="1309"/>
      <c r="BP55" s="1310">
        <v>54.6</v>
      </c>
      <c r="BQ55" s="1310"/>
      <c r="BR55" s="1310"/>
      <c r="BS55" s="1310"/>
      <c r="BT55" s="1310"/>
      <c r="BU55" s="1310"/>
      <c r="BV55" s="1310"/>
      <c r="BW55" s="1310"/>
      <c r="BX55" s="1310">
        <v>53.2</v>
      </c>
      <c r="BY55" s="1310"/>
      <c r="BZ55" s="1310"/>
      <c r="CA55" s="1310"/>
      <c r="CB55" s="1310"/>
      <c r="CC55" s="1310"/>
      <c r="CD55" s="1310"/>
      <c r="CE55" s="1310"/>
      <c r="CF55" s="1310">
        <v>47.9</v>
      </c>
      <c r="CG55" s="1310"/>
      <c r="CH55" s="1310"/>
      <c r="CI55" s="1310"/>
      <c r="CJ55" s="1310"/>
      <c r="CK55" s="1310"/>
      <c r="CL55" s="1310"/>
      <c r="CM55" s="1310"/>
      <c r="CN55" s="1310">
        <v>49</v>
      </c>
      <c r="CO55" s="1310"/>
      <c r="CP55" s="1310"/>
      <c r="CQ55" s="1310"/>
      <c r="CR55" s="1310"/>
      <c r="CS55" s="1310"/>
      <c r="CT55" s="1310"/>
      <c r="CU55" s="1310"/>
      <c r="CV55" s="1310">
        <v>41.3</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609</v>
      </c>
      <c r="BC57" s="1309"/>
      <c r="BD57" s="1309"/>
      <c r="BE57" s="1309"/>
      <c r="BF57" s="1309"/>
      <c r="BG57" s="1309"/>
      <c r="BH57" s="1309"/>
      <c r="BI57" s="1309"/>
      <c r="BJ57" s="1309"/>
      <c r="BK57" s="1309"/>
      <c r="BL57" s="1309"/>
      <c r="BM57" s="1309"/>
      <c r="BN57" s="1309"/>
      <c r="BO57" s="1309"/>
      <c r="BP57" s="1310">
        <v>58.3</v>
      </c>
      <c r="BQ57" s="1310"/>
      <c r="BR57" s="1310"/>
      <c r="BS57" s="1310"/>
      <c r="BT57" s="1310"/>
      <c r="BU57" s="1310"/>
      <c r="BV57" s="1310"/>
      <c r="BW57" s="1310"/>
      <c r="BX57" s="1310">
        <v>59.6</v>
      </c>
      <c r="BY57" s="1310"/>
      <c r="BZ57" s="1310"/>
      <c r="CA57" s="1310"/>
      <c r="CB57" s="1310"/>
      <c r="CC57" s="1310"/>
      <c r="CD57" s="1310"/>
      <c r="CE57" s="1310"/>
      <c r="CF57" s="1310">
        <v>60.8</v>
      </c>
      <c r="CG57" s="1310"/>
      <c r="CH57" s="1310"/>
      <c r="CI57" s="1310"/>
      <c r="CJ57" s="1310"/>
      <c r="CK57" s="1310"/>
      <c r="CL57" s="1310"/>
      <c r="CM57" s="1310"/>
      <c r="CN57" s="1310">
        <v>61</v>
      </c>
      <c r="CO57" s="1310"/>
      <c r="CP57" s="1310"/>
      <c r="CQ57" s="1310"/>
      <c r="CR57" s="1310"/>
      <c r="CS57" s="1310"/>
      <c r="CT57" s="1310"/>
      <c r="CU57" s="1310"/>
      <c r="CV57" s="1310">
        <v>63</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611</v>
      </c>
    </row>
    <row r="64" spans="1:109" x14ac:dyDescent="0.15">
      <c r="B64" s="1280"/>
      <c r="G64" s="1287"/>
      <c r="I64" s="1320"/>
      <c r="J64" s="1320"/>
      <c r="K64" s="1320"/>
      <c r="L64" s="1320"/>
      <c r="M64" s="1320"/>
      <c r="N64" s="1321"/>
      <c r="AM64" s="1287"/>
      <c r="AN64" s="1287" t="s">
        <v>604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606</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558</v>
      </c>
      <c r="BQ72" s="1305"/>
      <c r="BR72" s="1305"/>
      <c r="BS72" s="1305"/>
      <c r="BT72" s="1305"/>
      <c r="BU72" s="1305"/>
      <c r="BV72" s="1305"/>
      <c r="BW72" s="1305"/>
      <c r="BX72" s="1305" t="s">
        <v>559</v>
      </c>
      <c r="BY72" s="1305"/>
      <c r="BZ72" s="1305"/>
      <c r="CA72" s="1305"/>
      <c r="CB72" s="1305"/>
      <c r="CC72" s="1305"/>
      <c r="CD72" s="1305"/>
      <c r="CE72" s="1305"/>
      <c r="CF72" s="1305" t="s">
        <v>560</v>
      </c>
      <c r="CG72" s="1305"/>
      <c r="CH72" s="1305"/>
      <c r="CI72" s="1305"/>
      <c r="CJ72" s="1305"/>
      <c r="CK72" s="1305"/>
      <c r="CL72" s="1305"/>
      <c r="CM72" s="1305"/>
      <c r="CN72" s="1305" t="s">
        <v>561</v>
      </c>
      <c r="CO72" s="1305"/>
      <c r="CP72" s="1305"/>
      <c r="CQ72" s="1305"/>
      <c r="CR72" s="1305"/>
      <c r="CS72" s="1305"/>
      <c r="CT72" s="1305"/>
      <c r="CU72" s="1305"/>
      <c r="CV72" s="1305" t="s">
        <v>562</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607</v>
      </c>
      <c r="AO73" s="1309"/>
      <c r="AP73" s="1309"/>
      <c r="AQ73" s="1309"/>
      <c r="AR73" s="1309"/>
      <c r="AS73" s="1309"/>
      <c r="AT73" s="1309"/>
      <c r="AU73" s="1309"/>
      <c r="AV73" s="1309"/>
      <c r="AW73" s="1309"/>
      <c r="AX73" s="1309"/>
      <c r="AY73" s="1309"/>
      <c r="AZ73" s="1309"/>
      <c r="BA73" s="1309"/>
      <c r="BB73" s="1309" t="s">
        <v>608</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613</v>
      </c>
      <c r="BC75" s="1309"/>
      <c r="BD75" s="1309"/>
      <c r="BE75" s="1309"/>
      <c r="BF75" s="1309"/>
      <c r="BG75" s="1309"/>
      <c r="BH75" s="1309"/>
      <c r="BI75" s="1309"/>
      <c r="BJ75" s="1309"/>
      <c r="BK75" s="1309"/>
      <c r="BL75" s="1309"/>
      <c r="BM75" s="1309"/>
      <c r="BN75" s="1309"/>
      <c r="BO75" s="1309"/>
      <c r="BP75" s="1310">
        <v>6.7</v>
      </c>
      <c r="BQ75" s="1310"/>
      <c r="BR75" s="1310"/>
      <c r="BS75" s="1310"/>
      <c r="BT75" s="1310"/>
      <c r="BU75" s="1310"/>
      <c r="BV75" s="1310"/>
      <c r="BW75" s="1310"/>
      <c r="BX75" s="1310">
        <v>7</v>
      </c>
      <c r="BY75" s="1310"/>
      <c r="BZ75" s="1310"/>
      <c r="CA75" s="1310"/>
      <c r="CB75" s="1310"/>
      <c r="CC75" s="1310"/>
      <c r="CD75" s="1310"/>
      <c r="CE75" s="1310"/>
      <c r="CF75" s="1310">
        <v>7.1</v>
      </c>
      <c r="CG75" s="1310"/>
      <c r="CH75" s="1310"/>
      <c r="CI75" s="1310"/>
      <c r="CJ75" s="1310"/>
      <c r="CK75" s="1310"/>
      <c r="CL75" s="1310"/>
      <c r="CM75" s="1310"/>
      <c r="CN75" s="1310">
        <v>7.1</v>
      </c>
      <c r="CO75" s="1310"/>
      <c r="CP75" s="1310"/>
      <c r="CQ75" s="1310"/>
      <c r="CR75" s="1310"/>
      <c r="CS75" s="1310"/>
      <c r="CT75" s="1310"/>
      <c r="CU75" s="1310"/>
      <c r="CV75" s="1310">
        <v>6.8</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610</v>
      </c>
      <c r="AO77" s="1305"/>
      <c r="AP77" s="1305"/>
      <c r="AQ77" s="1305"/>
      <c r="AR77" s="1305"/>
      <c r="AS77" s="1305"/>
      <c r="AT77" s="1305"/>
      <c r="AU77" s="1305"/>
      <c r="AV77" s="1305"/>
      <c r="AW77" s="1305"/>
      <c r="AX77" s="1305"/>
      <c r="AY77" s="1305"/>
      <c r="AZ77" s="1305"/>
      <c r="BA77" s="1305"/>
      <c r="BB77" s="1309" t="s">
        <v>608</v>
      </c>
      <c r="BC77" s="1309"/>
      <c r="BD77" s="1309"/>
      <c r="BE77" s="1309"/>
      <c r="BF77" s="1309"/>
      <c r="BG77" s="1309"/>
      <c r="BH77" s="1309"/>
      <c r="BI77" s="1309"/>
      <c r="BJ77" s="1309"/>
      <c r="BK77" s="1309"/>
      <c r="BL77" s="1309"/>
      <c r="BM77" s="1309"/>
      <c r="BN77" s="1309"/>
      <c r="BO77" s="1309"/>
      <c r="BP77" s="1310">
        <v>54.6</v>
      </c>
      <c r="BQ77" s="1310"/>
      <c r="BR77" s="1310"/>
      <c r="BS77" s="1310"/>
      <c r="BT77" s="1310"/>
      <c r="BU77" s="1310"/>
      <c r="BV77" s="1310"/>
      <c r="BW77" s="1310"/>
      <c r="BX77" s="1310">
        <v>53.2</v>
      </c>
      <c r="BY77" s="1310"/>
      <c r="BZ77" s="1310"/>
      <c r="CA77" s="1310"/>
      <c r="CB77" s="1310"/>
      <c r="CC77" s="1310"/>
      <c r="CD77" s="1310"/>
      <c r="CE77" s="1310"/>
      <c r="CF77" s="1310">
        <v>47.9</v>
      </c>
      <c r="CG77" s="1310"/>
      <c r="CH77" s="1310"/>
      <c r="CI77" s="1310"/>
      <c r="CJ77" s="1310"/>
      <c r="CK77" s="1310"/>
      <c r="CL77" s="1310"/>
      <c r="CM77" s="1310"/>
      <c r="CN77" s="1310">
        <v>49</v>
      </c>
      <c r="CO77" s="1310"/>
      <c r="CP77" s="1310"/>
      <c r="CQ77" s="1310"/>
      <c r="CR77" s="1310"/>
      <c r="CS77" s="1310"/>
      <c r="CT77" s="1310"/>
      <c r="CU77" s="1310"/>
      <c r="CV77" s="1310">
        <v>41.3</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613</v>
      </c>
      <c r="BC79" s="1309"/>
      <c r="BD79" s="1309"/>
      <c r="BE79" s="1309"/>
      <c r="BF79" s="1309"/>
      <c r="BG79" s="1309"/>
      <c r="BH79" s="1309"/>
      <c r="BI79" s="1309"/>
      <c r="BJ79" s="1309"/>
      <c r="BK79" s="1309"/>
      <c r="BL79" s="1309"/>
      <c r="BM79" s="1309"/>
      <c r="BN79" s="1309"/>
      <c r="BO79" s="1309"/>
      <c r="BP79" s="1310">
        <v>10</v>
      </c>
      <c r="BQ79" s="1310"/>
      <c r="BR79" s="1310"/>
      <c r="BS79" s="1310"/>
      <c r="BT79" s="1310"/>
      <c r="BU79" s="1310"/>
      <c r="BV79" s="1310"/>
      <c r="BW79" s="1310"/>
      <c r="BX79" s="1310">
        <v>9.8000000000000007</v>
      </c>
      <c r="BY79" s="1310"/>
      <c r="BZ79" s="1310"/>
      <c r="CA79" s="1310"/>
      <c r="CB79" s="1310"/>
      <c r="CC79" s="1310"/>
      <c r="CD79" s="1310"/>
      <c r="CE79" s="1310"/>
      <c r="CF79" s="1310">
        <v>9.6</v>
      </c>
      <c r="CG79" s="1310"/>
      <c r="CH79" s="1310"/>
      <c r="CI79" s="1310"/>
      <c r="CJ79" s="1310"/>
      <c r="CK79" s="1310"/>
      <c r="CL79" s="1310"/>
      <c r="CM79" s="1310"/>
      <c r="CN79" s="1310">
        <v>9.5</v>
      </c>
      <c r="CO79" s="1310"/>
      <c r="CP79" s="1310"/>
      <c r="CQ79" s="1310"/>
      <c r="CR79" s="1310"/>
      <c r="CS79" s="1310"/>
      <c r="CT79" s="1310"/>
      <c r="CU79" s="1310"/>
      <c r="CV79" s="1310">
        <v>9.1999999999999993</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YiwgEbyFEGrY7Q61Y/ysUt9jdGbna2EjjwEda1pJFf9X5aXJzBaRHYUp4P2Yghokv3NtklG6B0hIunc/PFzR4Q==" saltValue="MmgPO1p6sfOACVk2mKZVx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4F765-59DA-4B0C-8320-1D3624F31010}">
  <sheetPr>
    <pageSetUpPr fitToPage="1"/>
  </sheetPr>
  <dimension ref="A1:DR125"/>
  <sheetViews>
    <sheetView showGridLines="0" zoomScaleNormal="100" zoomScaleSheetLayoutView="70" workbookViewId="0">
      <selection activeCell="AL40" sqref="AO40:BC4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sheetData>
  <sheetProtection algorithmName="SHA-512" hashValue="wNaCO+cdqclqflkBglSAFB4t+An97GtV9UU4bi12ZaQvGTY9hPgvJTZ2CbO28/6rFwQeIWT362/tW6mboGfB1g==" saltValue="Pv8cBAik6U8zG/kV2oR1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492CD-43C0-411B-86A3-500714913FF3}">
  <sheetPr>
    <pageSetUpPr fitToPage="1"/>
  </sheetPr>
  <dimension ref="A1:DR125"/>
  <sheetViews>
    <sheetView showGridLines="0" tabSelected="1" zoomScaleNormal="100" zoomScaleSheetLayoutView="55" workbookViewId="0">
      <selection activeCell="AL40" sqref="AO40:BC4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sheetData>
  <sheetProtection algorithmName="SHA-512" hashValue="uxl2ws7wbKK30VRo5dlF6eII9JlA3ME1bPsyy1sSDB49tlfeXG08OlqNRqH6jWRJwNSZ1zFWQUtkEnD5ThQ6Pw==" saltValue="DO4zzjWcva8WFozoiOt/C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555</v>
      </c>
      <c r="G2" s="155"/>
      <c r="H2" s="156"/>
    </row>
    <row r="3" spans="1:8" x14ac:dyDescent="0.15">
      <c r="A3" s="152" t="s">
        <v>548</v>
      </c>
      <c r="B3" s="157"/>
      <c r="C3" s="158"/>
      <c r="D3" s="159">
        <v>119802</v>
      </c>
      <c r="E3" s="160"/>
      <c r="F3" s="161">
        <v>83280</v>
      </c>
      <c r="G3" s="162"/>
      <c r="H3" s="163"/>
    </row>
    <row r="4" spans="1:8" x14ac:dyDescent="0.15">
      <c r="A4" s="164"/>
      <c r="B4" s="165"/>
      <c r="C4" s="166"/>
      <c r="D4" s="167">
        <v>74188</v>
      </c>
      <c r="E4" s="168"/>
      <c r="F4" s="169">
        <v>43123</v>
      </c>
      <c r="G4" s="170"/>
      <c r="H4" s="171"/>
    </row>
    <row r="5" spans="1:8" x14ac:dyDescent="0.15">
      <c r="A5" s="152" t="s">
        <v>550</v>
      </c>
      <c r="B5" s="157"/>
      <c r="C5" s="158"/>
      <c r="D5" s="159">
        <v>122259</v>
      </c>
      <c r="E5" s="160"/>
      <c r="F5" s="161">
        <v>88968</v>
      </c>
      <c r="G5" s="162"/>
      <c r="H5" s="163"/>
    </row>
    <row r="6" spans="1:8" x14ac:dyDescent="0.15">
      <c r="A6" s="164"/>
      <c r="B6" s="165"/>
      <c r="C6" s="166"/>
      <c r="D6" s="167">
        <v>68215</v>
      </c>
      <c r="E6" s="168"/>
      <c r="F6" s="169">
        <v>45482</v>
      </c>
      <c r="G6" s="170"/>
      <c r="H6" s="171"/>
    </row>
    <row r="7" spans="1:8" x14ac:dyDescent="0.15">
      <c r="A7" s="152" t="s">
        <v>551</v>
      </c>
      <c r="B7" s="157"/>
      <c r="C7" s="158"/>
      <c r="D7" s="159">
        <v>142871</v>
      </c>
      <c r="E7" s="160"/>
      <c r="F7" s="161">
        <v>85173</v>
      </c>
      <c r="G7" s="162"/>
      <c r="H7" s="163"/>
    </row>
    <row r="8" spans="1:8" x14ac:dyDescent="0.15">
      <c r="A8" s="164"/>
      <c r="B8" s="165"/>
      <c r="C8" s="166"/>
      <c r="D8" s="167">
        <v>94999</v>
      </c>
      <c r="E8" s="168"/>
      <c r="F8" s="169">
        <v>43913</v>
      </c>
      <c r="G8" s="170"/>
      <c r="H8" s="171"/>
    </row>
    <row r="9" spans="1:8" x14ac:dyDescent="0.15">
      <c r="A9" s="152" t="s">
        <v>552</v>
      </c>
      <c r="B9" s="157"/>
      <c r="C9" s="158"/>
      <c r="D9" s="159">
        <v>82247</v>
      </c>
      <c r="E9" s="160"/>
      <c r="F9" s="161">
        <v>94081</v>
      </c>
      <c r="G9" s="162"/>
      <c r="H9" s="163"/>
    </row>
    <row r="10" spans="1:8" x14ac:dyDescent="0.15">
      <c r="A10" s="164"/>
      <c r="B10" s="165"/>
      <c r="C10" s="166"/>
      <c r="D10" s="167">
        <v>31823</v>
      </c>
      <c r="E10" s="168"/>
      <c r="F10" s="169">
        <v>48949</v>
      </c>
      <c r="G10" s="170"/>
      <c r="H10" s="171"/>
    </row>
    <row r="11" spans="1:8" x14ac:dyDescent="0.15">
      <c r="A11" s="152" t="s">
        <v>553</v>
      </c>
      <c r="B11" s="157"/>
      <c r="C11" s="158"/>
      <c r="D11" s="159">
        <v>67255</v>
      </c>
      <c r="E11" s="160"/>
      <c r="F11" s="161">
        <v>92632</v>
      </c>
      <c r="G11" s="162"/>
      <c r="H11" s="163"/>
    </row>
    <row r="12" spans="1:8" x14ac:dyDescent="0.15">
      <c r="A12" s="164"/>
      <c r="B12" s="165"/>
      <c r="C12" s="172"/>
      <c r="D12" s="167">
        <v>13057</v>
      </c>
      <c r="E12" s="168"/>
      <c r="F12" s="169">
        <v>47978</v>
      </c>
      <c r="G12" s="170"/>
      <c r="H12" s="171"/>
    </row>
    <row r="13" spans="1:8" x14ac:dyDescent="0.15">
      <c r="A13" s="152"/>
      <c r="B13" s="157"/>
      <c r="C13" s="173"/>
      <c r="D13" s="174">
        <v>106887</v>
      </c>
      <c r="E13" s="175"/>
      <c r="F13" s="176">
        <v>88827</v>
      </c>
      <c r="G13" s="177"/>
      <c r="H13" s="163"/>
    </row>
    <row r="14" spans="1:8" x14ac:dyDescent="0.15">
      <c r="A14" s="164"/>
      <c r="B14" s="165"/>
      <c r="C14" s="166"/>
      <c r="D14" s="167">
        <v>56456</v>
      </c>
      <c r="E14" s="168"/>
      <c r="F14" s="169">
        <v>45889</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8.83</v>
      </c>
      <c r="C19" s="178">
        <f>ROUND(VALUE(SUBSTITUTE(実質収支比率等に係る経年分析!G$48,"▲","-")),2)</f>
        <v>7.87</v>
      </c>
      <c r="D19" s="178">
        <f>ROUND(VALUE(SUBSTITUTE(実質収支比率等に係る経年分析!H$48,"▲","-")),2)</f>
        <v>11.44</v>
      </c>
      <c r="E19" s="178">
        <f>ROUND(VALUE(SUBSTITUTE(実質収支比率等に係る経年分析!I$48,"▲","-")),2)</f>
        <v>11.14</v>
      </c>
      <c r="F19" s="178">
        <f>ROUND(VALUE(SUBSTITUTE(実質収支比率等に係る経年分析!J$48,"▲","-")),2)</f>
        <v>12.8</v>
      </c>
    </row>
    <row r="20" spans="1:11" x14ac:dyDescent="0.15">
      <c r="A20" s="178" t="s">
        <v>55</v>
      </c>
      <c r="B20" s="178">
        <f>ROUND(VALUE(SUBSTITUTE(実質収支比率等に係る経年分析!F$47,"▲","-")),2)</f>
        <v>33.24</v>
      </c>
      <c r="C20" s="178">
        <f>ROUND(VALUE(SUBSTITUTE(実質収支比率等に係る経年分析!G$47,"▲","-")),2)</f>
        <v>33.53</v>
      </c>
      <c r="D20" s="178">
        <f>ROUND(VALUE(SUBSTITUTE(実質収支比率等に係る経年分析!H$47,"▲","-")),2)</f>
        <v>29.08</v>
      </c>
      <c r="E20" s="178">
        <f>ROUND(VALUE(SUBSTITUTE(実質収支比率等に係る経年分析!I$47,"▲","-")),2)</f>
        <v>23.17</v>
      </c>
      <c r="F20" s="178">
        <f>ROUND(VALUE(SUBSTITUTE(実質収支比率等に係る経年分析!J$47,"▲","-")),2)</f>
        <v>22.73</v>
      </c>
    </row>
    <row r="21" spans="1:11" x14ac:dyDescent="0.15">
      <c r="A21" s="178" t="s">
        <v>56</v>
      </c>
      <c r="B21" s="178">
        <f>IF(ISNUMBER(VALUE(SUBSTITUTE(実質収支比率等に係る経年分析!F$49,"▲","-"))),ROUND(VALUE(SUBSTITUTE(実質収支比率等に係る経年分析!F$49,"▲","-")),2),NA())</f>
        <v>5.74</v>
      </c>
      <c r="C21" s="178">
        <f>IF(ISNUMBER(VALUE(SUBSTITUTE(実質収支比率等に係る経年分析!G$49,"▲","-"))),ROUND(VALUE(SUBSTITUTE(実質収支比率等に係る経年分析!G$49,"▲","-")),2),NA())</f>
        <v>0.81</v>
      </c>
      <c r="D21" s="178">
        <f>IF(ISNUMBER(VALUE(SUBSTITUTE(実質収支比率等に係る経年分析!H$49,"▲","-"))),ROUND(VALUE(SUBSTITUTE(実質収支比率等に係る経年分析!H$49,"▲","-")),2),NA())</f>
        <v>-0.78</v>
      </c>
      <c r="E21" s="178">
        <f>IF(ISNUMBER(VALUE(SUBSTITUTE(実質収支比率等に係る経年分析!I$49,"▲","-"))),ROUND(VALUE(SUBSTITUTE(実質収支比率等に係る経年分析!I$49,"▲","-")),2),NA())</f>
        <v>-4.3</v>
      </c>
      <c r="F21" s="178">
        <f>IF(ISNUMBER(VALUE(SUBSTITUTE(実質収支比率等に係る経年分析!J$49,"▲","-"))),ROUND(VALUE(SUBSTITUTE(実質収支比率等に係る経年分析!J$49,"▲","-")),2),NA())</f>
        <v>3.39</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1.03</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0.97</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#N/A</v>
      </c>
      <c r="G28" s="179">
        <f>IF(ROUND(VALUE(SUBSTITUTE(連結実質赤字比率に係る赤字・黒字の構成分析!H$42,"▲", "-")), 2) &gt;= 0, ABS(ROUND(VALUE(SUBSTITUTE(連結実質赤字比率に係る赤字・黒字の構成分析!H$42,"▲", "-")), 2)), NA())</f>
        <v>0</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e">
        <f>IF(連結実質赤字比率に係る赤字・黒字の構成分析!C$39="",NA(),連結実質赤字比率に係る赤字・黒字の構成分析!C$39)</f>
        <v>#N/A</v>
      </c>
      <c r="B31" s="179" t="e">
        <f>IF(ROUND(VALUE(SUBSTITUTE(連結実質赤字比率に係る赤字・黒字の構成分析!F$39,"▲", "-")), 2) &lt; 0, ABS(ROUND(VALUE(SUBSTITUTE(連結実質赤字比率に係る赤字・黒字の構成分析!F$39,"▲", "-")), 2)), NA())</f>
        <v>#VALUE!</v>
      </c>
      <c r="C31" s="179" t="e">
        <f>IF(ROUND(VALUE(SUBSTITUTE(連結実質赤字比率に係る赤字・黒字の構成分析!F$39,"▲", "-")), 2) &gt;= 0, ABS(ROUND(VALUE(SUBSTITUTE(連結実質赤字比率に係る赤字・黒字の構成分析!F$39,"▲", "-")), 2)), NA())</f>
        <v>#VALUE!</v>
      </c>
      <c r="D31" s="179" t="e">
        <f>IF(ROUND(VALUE(SUBSTITUTE(連結実質赤字比率に係る赤字・黒字の構成分析!G$39,"▲", "-")), 2) &lt; 0, ABS(ROUND(VALUE(SUBSTITUTE(連結実質赤字比率に係る赤字・黒字の構成分析!G$39,"▲", "-")), 2)), NA())</f>
        <v>#VALUE!</v>
      </c>
      <c r="E31" s="179" t="e">
        <f>IF(ROUND(VALUE(SUBSTITUTE(連結実質赤字比率に係る赤字・黒字の構成分析!G$39,"▲", "-")), 2) &gt;= 0, ABS(ROUND(VALUE(SUBSTITUTE(連結実質赤字比率に係る赤字・黒字の構成分析!G$39,"▲", "-")), 2)), NA())</f>
        <v>#VALUE!</v>
      </c>
      <c r="F31" s="179" t="e">
        <f>IF(ROUND(VALUE(SUBSTITUTE(連結実質赤字比率に係る赤字・黒字の構成分析!H$39,"▲", "-")), 2) &lt; 0, ABS(ROUND(VALUE(SUBSTITUTE(連結実質赤字比率に係る赤字・黒字の構成分析!H$39,"▲", "-")), 2)), NA())</f>
        <v>#VALUE!</v>
      </c>
      <c r="G31" s="179" t="e">
        <f>IF(ROUND(VALUE(SUBSTITUTE(連結実質赤字比率に係る赤字・黒字の構成分析!H$39,"▲", "-")), 2) &gt;= 0, ABS(ROUND(VALUE(SUBSTITUTE(連結実質赤字比率に係る赤字・黒字の構成分析!H$39,"▲", "-")), 2)), NA())</f>
        <v>#VALUE!</v>
      </c>
      <c r="H31" s="179" t="e">
        <f>IF(ROUND(VALUE(SUBSTITUTE(連結実質赤字比率に係る赤字・黒字の構成分析!I$39,"▲", "-")), 2) &lt; 0, ABS(ROUND(VALUE(SUBSTITUTE(連結実質赤字比率に係る赤字・黒字の構成分析!I$39,"▲", "-")), 2)), NA())</f>
        <v>#VALUE!</v>
      </c>
      <c r="I31" s="179" t="e">
        <f>IF(ROUND(VALUE(SUBSTITUTE(連結実質赤字比率に係る赤字・黒字の構成分析!I$39,"▲", "-")), 2) &gt;= 0, ABS(ROUND(VALUE(SUBSTITUTE(連結実質赤字比率に係る赤字・黒字の構成分析!I$39,"▲", "-")), 2)), NA())</f>
        <v>#VALUE!</v>
      </c>
      <c r="J31" s="179" t="e">
        <f>IF(ROUND(VALUE(SUBSTITUTE(連結実質赤字比率に係る赤字・黒字の構成分析!J$39,"▲", "-")), 2) &lt; 0, ABS(ROUND(VALUE(SUBSTITUTE(連結実質赤字比率に係る赤字・黒字の構成分析!J$39,"▲", "-")), 2)), NA())</f>
        <v>#VALUE!</v>
      </c>
      <c r="K31" s="179" t="e">
        <f>IF(ROUND(VALUE(SUBSTITUTE(連結実質赤字比率に係る赤字・黒字の構成分析!J$39,"▲", "-")), 2) &gt;= 0, ABS(ROUND(VALUE(SUBSTITUTE(連結実質赤字比率に係る赤字・黒字の構成分析!J$39,"▲", "-")), 2)), NA())</f>
        <v>#VALUE!</v>
      </c>
    </row>
    <row r="32" spans="1:11" x14ac:dyDescent="0.15">
      <c r="A32" s="179" t="str">
        <f>IF(連結実質赤字比率に係る赤字・黒字の構成分析!C$38="",NA(),連結実質赤字比率に係る赤字・黒字の構成分析!C$38)</f>
        <v>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0.08</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0.11</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0.11</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0.11</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0.13</v>
      </c>
    </row>
    <row r="33" spans="1:16" x14ac:dyDescent="0.15">
      <c r="A33" s="179" t="str">
        <f>IF(連結実質赤字比率に係る赤字・黒字の構成分析!C$37="",NA(),連結実質赤字比率に係る赤字・黒字の構成分析!C$37)</f>
        <v>下水道事業会計</v>
      </c>
      <c r="B33" s="179" t="e">
        <f>IF(ROUND(VALUE(SUBSTITUTE(連結実質赤字比率に係る赤字・黒字の構成分析!F$37,"▲", "-")), 2) &lt; 0, ABS(ROUND(VALUE(SUBSTITUTE(連結実質赤字比率に係る赤字・黒字の構成分析!F$37,"▲", "-")), 2)), NA())</f>
        <v>#VALUE!</v>
      </c>
      <c r="C33" s="179" t="e">
        <f>IF(ROUND(VALUE(SUBSTITUTE(連結実質赤字比率に係る赤字・黒字の構成分析!F$37,"▲", "-")), 2) &gt;= 0, ABS(ROUND(VALUE(SUBSTITUTE(連結実質赤字比率に係る赤字・黒字の構成分析!F$37,"▲", "-")), 2)), NA())</f>
        <v>#VALUE!</v>
      </c>
      <c r="D33" s="179" t="e">
        <f>IF(ROUND(VALUE(SUBSTITUTE(連結実質赤字比率に係る赤字・黒字の構成分析!G$37,"▲", "-")), 2) &lt; 0, ABS(ROUND(VALUE(SUBSTITUTE(連結実質赤字比率に係る赤字・黒字の構成分析!G$37,"▲", "-")), 2)), NA())</f>
        <v>#VALUE!</v>
      </c>
      <c r="E33" s="179" t="e">
        <f>IF(ROUND(VALUE(SUBSTITUTE(連結実質赤字比率に係る赤字・黒字の構成分析!G$37,"▲", "-")), 2) &gt;= 0, ABS(ROUND(VALUE(SUBSTITUTE(連結実質赤字比率に係る赤字・黒字の構成分析!G$37,"▲", "-")), 2)), NA())</f>
        <v>#VALUE!</v>
      </c>
      <c r="F33" s="179" t="e">
        <f>IF(ROUND(VALUE(SUBSTITUTE(連結実質赤字比率に係る赤字・黒字の構成分析!H$37,"▲", "-")), 2) &lt; 0, ABS(ROUND(VALUE(SUBSTITUTE(連結実質赤字比率に係る赤字・黒字の構成分析!H$37,"▲", "-")), 2)), NA())</f>
        <v>#VALUE!</v>
      </c>
      <c r="G33" s="179" t="e">
        <f>IF(ROUND(VALUE(SUBSTITUTE(連結実質赤字比率に係る赤字・黒字の構成分析!H$37,"▲", "-")), 2) &gt;= 0, ABS(ROUND(VALUE(SUBSTITUTE(連結実質赤字比率に係る赤字・黒字の構成分析!H$37,"▲", "-")), 2)), NA())</f>
        <v>#VALUE!</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1.18</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0.99</v>
      </c>
    </row>
    <row r="34" spans="1:16" x14ac:dyDescent="0.15">
      <c r="A34" s="179" t="str">
        <f>IF(連結実質赤字比率に係る赤字・黒字の構成分析!C$36="",NA(),連結実質赤字比率に係る赤字・黒字の構成分析!C$36)</f>
        <v>水道事業会計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3.84</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4.3099999999999996</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4.76</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5.52</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5.56</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8.83</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7.86</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11.44</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11.14</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12.79</v>
      </c>
    </row>
    <row r="36" spans="1:16" x14ac:dyDescent="0.15">
      <c r="A36" s="179" t="str">
        <f>IF(連結実質赤字比率に係る赤字・黒字の構成分析!C$34="",NA(),連結実質赤字比率に係る赤字・黒字の構成分析!C$34)</f>
        <v>国民健康保険事業特別会計</v>
      </c>
      <c r="B36" s="179">
        <f>IF(ROUND(VALUE(SUBSTITUTE(連結実質赤字比率に係る赤字・黒字の構成分析!F$34,"▲", "-")), 2) &lt; 0, ABS(ROUND(VALUE(SUBSTITUTE(連結実質赤字比率に係る赤字・黒字の構成分析!F$34,"▲", "-")), 2)), NA())</f>
        <v>3.24</v>
      </c>
      <c r="C36" s="179" t="e">
        <f>IF(ROUND(VALUE(SUBSTITUTE(連結実質赤字比率に係る赤字・黒字の構成分析!F$34,"▲", "-")), 2) &gt;= 0, ABS(ROUND(VALUE(SUBSTITUTE(連結実質赤字比率に係る赤字・黒字の構成分析!F$34,"▲", "-")), 2)), NA())</f>
        <v>#N/A</v>
      </c>
      <c r="D36" s="179">
        <f>IF(ROUND(VALUE(SUBSTITUTE(連結実質赤字比率に係る赤字・黒字の構成分析!G$34,"▲", "-")), 2) &lt; 0, ABS(ROUND(VALUE(SUBSTITUTE(連結実質赤字比率に係る赤字・黒字の構成分析!G$34,"▲", "-")), 2)), NA())</f>
        <v>1.72</v>
      </c>
      <c r="E36" s="179" t="e">
        <f>IF(ROUND(VALUE(SUBSTITUTE(連結実質赤字比率に係る赤字・黒字の構成分析!G$34,"▲", "-")), 2) &gt;= 0, ABS(ROUND(VALUE(SUBSTITUTE(連結実質赤字比率に係る赤字・黒字の構成分析!G$34,"▲", "-")), 2)), NA())</f>
        <v>#N/A</v>
      </c>
      <c r="F36" s="179">
        <f>IF(ROUND(VALUE(SUBSTITUTE(連結実質赤字比率に係る赤字・黒字の構成分析!H$34,"▲", "-")), 2) &lt; 0, ABS(ROUND(VALUE(SUBSTITUTE(連結実質赤字比率に係る赤字・黒字の構成分析!H$34,"▲", "-")), 2)), NA())</f>
        <v>2.72</v>
      </c>
      <c r="G36" s="179" t="e">
        <f>IF(ROUND(VALUE(SUBSTITUTE(連結実質赤字比率に係る赤字・黒字の構成分析!H$34,"▲", "-")), 2) &gt;= 0, ABS(ROUND(VALUE(SUBSTITUTE(連結実質赤字比率に係る赤字・黒字の構成分析!H$34,"▲", "-")), 2)), NA())</f>
        <v>#N/A</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7.0000000000000007E-2</v>
      </c>
      <c r="J36" s="179">
        <f>IF(ROUND(VALUE(SUBSTITUTE(連結実質赤字比率に係る赤字・黒字の構成分析!J$34,"▲", "-")), 2) &lt; 0, ABS(ROUND(VALUE(SUBSTITUTE(連結実質赤字比率に係る赤字・黒字の構成分析!J$34,"▲", "-")), 2)), NA())</f>
        <v>1.0900000000000001</v>
      </c>
      <c r="K36" s="179" t="e">
        <f>IF(ROUND(VALUE(SUBSTITUTE(連結実質赤字比率に係る赤字・黒字の構成分析!J$34,"▲", "-")), 2) &gt;= 0, ABS(ROUND(VALUE(SUBSTITUTE(連結実質赤字比率に係る赤字・黒字の構成分析!J$34,"▲", "-")), 2)), NA())</f>
        <v>#N/A</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1730</v>
      </c>
      <c r="E42" s="180"/>
      <c r="F42" s="180"/>
      <c r="G42" s="180">
        <f>'実質公債費比率（分子）の構造'!L$52</f>
        <v>1828</v>
      </c>
      <c r="H42" s="180"/>
      <c r="I42" s="180"/>
      <c r="J42" s="180">
        <f>'実質公債費比率（分子）の構造'!M$52</f>
        <v>1814</v>
      </c>
      <c r="K42" s="180"/>
      <c r="L42" s="180"/>
      <c r="M42" s="180">
        <f>'実質公債費比率（分子）の構造'!N$52</f>
        <v>1816</v>
      </c>
      <c r="N42" s="180"/>
      <c r="O42" s="180"/>
      <c r="P42" s="180">
        <f>'実質公債費比率（分子）の構造'!O$52</f>
        <v>1767</v>
      </c>
    </row>
    <row r="43" spans="1:16" x14ac:dyDescent="0.15">
      <c r="A43" s="180" t="s">
        <v>64</v>
      </c>
      <c r="B43" s="180">
        <f>'実質公債費比率（分子）の構造'!K$51</f>
        <v>0</v>
      </c>
      <c r="C43" s="180"/>
      <c r="D43" s="180"/>
      <c r="E43" s="180">
        <f>'実質公債費比率（分子）の構造'!L$51</f>
        <v>0</v>
      </c>
      <c r="F43" s="180"/>
      <c r="G43" s="180"/>
      <c r="H43" s="180">
        <f>'実質公債費比率（分子）の構造'!M$51</f>
        <v>0</v>
      </c>
      <c r="I43" s="180"/>
      <c r="J43" s="180"/>
      <c r="K43" s="180">
        <f>'実質公債費比率（分子）の構造'!N$51</f>
        <v>0</v>
      </c>
      <c r="L43" s="180"/>
      <c r="M43" s="180"/>
      <c r="N43" s="180">
        <f>'実質公債費比率（分子）の構造'!O$51</f>
        <v>0</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94</v>
      </c>
      <c r="C45" s="180"/>
      <c r="D45" s="180"/>
      <c r="E45" s="180">
        <f>'実質公債費比率（分子）の構造'!L$49</f>
        <v>98</v>
      </c>
      <c r="F45" s="180"/>
      <c r="G45" s="180"/>
      <c r="H45" s="180">
        <f>'実質公債費比率（分子）の構造'!M$49</f>
        <v>98</v>
      </c>
      <c r="I45" s="180"/>
      <c r="J45" s="180"/>
      <c r="K45" s="180">
        <f>'実質公債費比率（分子）の構造'!N$49</f>
        <v>90</v>
      </c>
      <c r="L45" s="180"/>
      <c r="M45" s="180"/>
      <c r="N45" s="180">
        <f>'実質公債費比率（分子）の構造'!O$49</f>
        <v>95</v>
      </c>
      <c r="O45" s="180"/>
      <c r="P45" s="180"/>
    </row>
    <row r="46" spans="1:16" x14ac:dyDescent="0.15">
      <c r="A46" s="180" t="s">
        <v>67</v>
      </c>
      <c r="B46" s="180">
        <f>'実質公債費比率（分子）の構造'!K$48</f>
        <v>229</v>
      </c>
      <c r="C46" s="180"/>
      <c r="D46" s="180"/>
      <c r="E46" s="180">
        <f>'実質公債費比率（分子）の構造'!L$48</f>
        <v>265</v>
      </c>
      <c r="F46" s="180"/>
      <c r="G46" s="180"/>
      <c r="H46" s="180">
        <f>'実質公債費比率（分子）の構造'!M$48</f>
        <v>264</v>
      </c>
      <c r="I46" s="180"/>
      <c r="J46" s="180"/>
      <c r="K46" s="180">
        <f>'実質公債費比率（分子）の構造'!N$48</f>
        <v>262</v>
      </c>
      <c r="L46" s="180"/>
      <c r="M46" s="180"/>
      <c r="N46" s="180">
        <f>'実質公債費比率（分子）の構造'!O$48</f>
        <v>251</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2056</v>
      </c>
      <c r="C49" s="180"/>
      <c r="D49" s="180"/>
      <c r="E49" s="180">
        <f>'実質公債費比率（分子）の構造'!L$45</f>
        <v>2170</v>
      </c>
      <c r="F49" s="180"/>
      <c r="G49" s="180"/>
      <c r="H49" s="180">
        <f>'実質公債費比率（分子）の構造'!M$45</f>
        <v>2135</v>
      </c>
      <c r="I49" s="180"/>
      <c r="J49" s="180"/>
      <c r="K49" s="180">
        <f>'実質公債費比率（分子）の構造'!N$45</f>
        <v>2126</v>
      </c>
      <c r="L49" s="180"/>
      <c r="M49" s="180"/>
      <c r="N49" s="180">
        <f>'実質公債費比率（分子）の構造'!O$45</f>
        <v>2040</v>
      </c>
      <c r="O49" s="180"/>
      <c r="P49" s="180"/>
    </row>
    <row r="50" spans="1:16" x14ac:dyDescent="0.15">
      <c r="A50" s="180" t="s">
        <v>71</v>
      </c>
      <c r="B50" s="180" t="e">
        <f>NA()</f>
        <v>#N/A</v>
      </c>
      <c r="C50" s="180">
        <f>IF(ISNUMBER('実質公債費比率（分子）の構造'!K$53),'実質公債費比率（分子）の構造'!K$53,NA())</f>
        <v>649</v>
      </c>
      <c r="D50" s="180" t="e">
        <f>NA()</f>
        <v>#N/A</v>
      </c>
      <c r="E50" s="180" t="e">
        <f>NA()</f>
        <v>#N/A</v>
      </c>
      <c r="F50" s="180">
        <f>IF(ISNUMBER('実質公債費比率（分子）の構造'!L$53),'実質公債費比率（分子）の構造'!L$53,NA())</f>
        <v>705</v>
      </c>
      <c r="G50" s="180" t="e">
        <f>NA()</f>
        <v>#N/A</v>
      </c>
      <c r="H50" s="180" t="e">
        <f>NA()</f>
        <v>#N/A</v>
      </c>
      <c r="I50" s="180">
        <f>IF(ISNUMBER('実質公債費比率（分子）の構造'!M$53),'実質公債費比率（分子）の構造'!M$53,NA())</f>
        <v>683</v>
      </c>
      <c r="J50" s="180" t="e">
        <f>NA()</f>
        <v>#N/A</v>
      </c>
      <c r="K50" s="180" t="e">
        <f>NA()</f>
        <v>#N/A</v>
      </c>
      <c r="L50" s="180">
        <f>IF(ISNUMBER('実質公債費比率（分子）の構造'!N$53),'実質公債費比率（分子）の構造'!N$53,NA())</f>
        <v>662</v>
      </c>
      <c r="M50" s="180" t="e">
        <f>NA()</f>
        <v>#N/A</v>
      </c>
      <c r="N50" s="180" t="e">
        <f>NA()</f>
        <v>#N/A</v>
      </c>
      <c r="O50" s="180">
        <f>IF(ISNUMBER('実質公債費比率（分子）の構造'!O$53),'実質公債費比率（分子）の構造'!O$53,NA())</f>
        <v>619</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19304</v>
      </c>
      <c r="E56" s="179"/>
      <c r="F56" s="179"/>
      <c r="G56" s="179">
        <f>'将来負担比率（分子）の構造'!J$52</f>
        <v>19482</v>
      </c>
      <c r="H56" s="179"/>
      <c r="I56" s="179"/>
      <c r="J56" s="179">
        <f>'将来負担比率（分子）の構造'!K$52</f>
        <v>20385</v>
      </c>
      <c r="K56" s="179"/>
      <c r="L56" s="179"/>
      <c r="M56" s="179">
        <f>'将来負担比率（分子）の構造'!L$52</f>
        <v>19697</v>
      </c>
      <c r="N56" s="179"/>
      <c r="O56" s="179"/>
      <c r="P56" s="179">
        <f>'将来負担比率（分子）の構造'!M$52</f>
        <v>18889</v>
      </c>
    </row>
    <row r="57" spans="1:16" x14ac:dyDescent="0.15">
      <c r="A57" s="179" t="s">
        <v>42</v>
      </c>
      <c r="B57" s="179"/>
      <c r="C57" s="179"/>
      <c r="D57" s="179">
        <f>'将来負担比率（分子）の構造'!I$51</f>
        <v>57</v>
      </c>
      <c r="E57" s="179"/>
      <c r="F57" s="179"/>
      <c r="G57" s="179" t="str">
        <f>'将来負担比率（分子）の構造'!J$51</f>
        <v>-</v>
      </c>
      <c r="H57" s="179"/>
      <c r="I57" s="179"/>
      <c r="J57" s="179" t="str">
        <f>'将来負担比率（分子）の構造'!K$51</f>
        <v>-</v>
      </c>
      <c r="K57" s="179"/>
      <c r="L57" s="179"/>
      <c r="M57" s="179" t="str">
        <f>'将来負担比率（分子）の構造'!L$51</f>
        <v>-</v>
      </c>
      <c r="N57" s="179"/>
      <c r="O57" s="179"/>
      <c r="P57" s="179" t="str">
        <f>'将来負担比率（分子）の構造'!M$51</f>
        <v>-</v>
      </c>
    </row>
    <row r="58" spans="1:16" x14ac:dyDescent="0.15">
      <c r="A58" s="179" t="s">
        <v>41</v>
      </c>
      <c r="B58" s="179"/>
      <c r="C58" s="179"/>
      <c r="D58" s="179">
        <f>'将来負担比率（分子）の構造'!I$50</f>
        <v>9572</v>
      </c>
      <c r="E58" s="179"/>
      <c r="F58" s="179"/>
      <c r="G58" s="179">
        <f>'将来負担比率（分子）の構造'!J$50</f>
        <v>8134</v>
      </c>
      <c r="H58" s="179"/>
      <c r="I58" s="179"/>
      <c r="J58" s="179">
        <f>'将来負担比率（分子）の構造'!K$50</f>
        <v>7423</v>
      </c>
      <c r="K58" s="179"/>
      <c r="L58" s="179"/>
      <c r="M58" s="179">
        <f>'将来負担比率（分子）の構造'!L$50</f>
        <v>6982</v>
      </c>
      <c r="N58" s="179"/>
      <c r="O58" s="179"/>
      <c r="P58" s="179">
        <f>'将来負担比率（分子）の構造'!M$50</f>
        <v>6422</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909</v>
      </c>
      <c r="C62" s="179"/>
      <c r="D62" s="179"/>
      <c r="E62" s="179">
        <f>'将来負担比率（分子）の構造'!J$45</f>
        <v>753</v>
      </c>
      <c r="F62" s="179"/>
      <c r="G62" s="179"/>
      <c r="H62" s="179">
        <f>'将来負担比率（分子）の構造'!K$45</f>
        <v>737</v>
      </c>
      <c r="I62" s="179"/>
      <c r="J62" s="179"/>
      <c r="K62" s="179">
        <f>'将来負担比率（分子）の構造'!L$45</f>
        <v>410</v>
      </c>
      <c r="L62" s="179"/>
      <c r="M62" s="179"/>
      <c r="N62" s="179">
        <f>'将来負担比率（分子）の構造'!M$45</f>
        <v>453</v>
      </c>
      <c r="O62" s="179"/>
      <c r="P62" s="179"/>
    </row>
    <row r="63" spans="1:16" x14ac:dyDescent="0.15">
      <c r="A63" s="179" t="s">
        <v>34</v>
      </c>
      <c r="B63" s="179">
        <f>'将来負担比率（分子）の構造'!I$44</f>
        <v>571</v>
      </c>
      <c r="C63" s="179"/>
      <c r="D63" s="179"/>
      <c r="E63" s="179">
        <f>'将来負担比率（分子）の構造'!J$44</f>
        <v>500</v>
      </c>
      <c r="F63" s="179"/>
      <c r="G63" s="179"/>
      <c r="H63" s="179">
        <f>'将来負担比率（分子）の構造'!K$44</f>
        <v>452</v>
      </c>
      <c r="I63" s="179"/>
      <c r="J63" s="179"/>
      <c r="K63" s="179">
        <f>'将来負担比率（分子）の構造'!L$44</f>
        <v>389</v>
      </c>
      <c r="L63" s="179"/>
      <c r="M63" s="179"/>
      <c r="N63" s="179">
        <f>'将来負担比率（分子）の構造'!M$44</f>
        <v>364</v>
      </c>
      <c r="O63" s="179"/>
      <c r="P63" s="179"/>
    </row>
    <row r="64" spans="1:16" x14ac:dyDescent="0.15">
      <c r="A64" s="179" t="s">
        <v>33</v>
      </c>
      <c r="B64" s="179">
        <f>'将来負担比率（分子）の構造'!I$43</f>
        <v>3716</v>
      </c>
      <c r="C64" s="179"/>
      <c r="D64" s="179"/>
      <c r="E64" s="179">
        <f>'将来負担比率（分子）の構造'!J$43</f>
        <v>3724</v>
      </c>
      <c r="F64" s="179"/>
      <c r="G64" s="179"/>
      <c r="H64" s="179">
        <f>'将来負担比率（分子）の構造'!K$43</f>
        <v>3761</v>
      </c>
      <c r="I64" s="179"/>
      <c r="J64" s="179"/>
      <c r="K64" s="179">
        <f>'将来負担比率（分子）の構造'!L$43</f>
        <v>3781</v>
      </c>
      <c r="L64" s="179"/>
      <c r="M64" s="179"/>
      <c r="N64" s="179">
        <f>'将来負担比率（分子）の構造'!M$43</f>
        <v>3576</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20296</v>
      </c>
      <c r="C66" s="179"/>
      <c r="D66" s="179"/>
      <c r="E66" s="179">
        <f>'将来負担比率（分子）の構造'!J$41</f>
        <v>20546</v>
      </c>
      <c r="F66" s="179"/>
      <c r="G66" s="179"/>
      <c r="H66" s="179">
        <f>'将来負担比率（分子）の構造'!K$41</f>
        <v>21880</v>
      </c>
      <c r="I66" s="179"/>
      <c r="J66" s="179"/>
      <c r="K66" s="179">
        <f>'将来負担比率（分子）の構造'!L$41</f>
        <v>21541</v>
      </c>
      <c r="L66" s="179"/>
      <c r="M66" s="179"/>
      <c r="N66" s="179">
        <f>'将来負担比率（分子）の構造'!M$41</f>
        <v>20873</v>
      </c>
      <c r="O66" s="179"/>
      <c r="P66" s="179"/>
    </row>
    <row r="67" spans="1:16" x14ac:dyDescent="0.15">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3279</v>
      </c>
      <c r="C72" s="183">
        <f>基金残高に係る経年分析!G55</f>
        <v>2630</v>
      </c>
      <c r="D72" s="183">
        <f>基金残高に係る経年分析!H55</f>
        <v>2643</v>
      </c>
    </row>
    <row r="73" spans="1:16" x14ac:dyDescent="0.15">
      <c r="A73" s="182" t="s">
        <v>78</v>
      </c>
      <c r="B73" s="183">
        <f>基金残高に係る経年分析!F56</f>
        <v>3432</v>
      </c>
      <c r="C73" s="183">
        <f>基金残高に係る経年分析!G56</f>
        <v>3250</v>
      </c>
      <c r="D73" s="183">
        <f>基金残高に係る経年分析!H56</f>
        <v>2958</v>
      </c>
    </row>
    <row r="74" spans="1:16" x14ac:dyDescent="0.15">
      <c r="A74" s="182" t="s">
        <v>79</v>
      </c>
      <c r="B74" s="183">
        <f>基金残高に係る経年分析!F57</f>
        <v>3285</v>
      </c>
      <c r="C74" s="183">
        <f>基金残高に係る経年分析!G57</f>
        <v>3370</v>
      </c>
      <c r="D74" s="183">
        <f>基金残高に係る経年分析!H57</f>
        <v>3394</v>
      </c>
    </row>
  </sheetData>
  <sheetProtection algorithmName="SHA-512" hashValue="5rEijpST872a4wMFvwzPtnX/3YfedgiXXRtNtBYQ1e5v7YUP5ebJMLERuUAnoiM7PXJSvuSW/3d/SnEN4xcg1g==" saltValue="hQPHqpX5KyYNhAzAetuG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X19" workbookViewId="0">
      <selection activeCell="AL40" sqref="AL40:BF40"/>
    </sheetView>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59" t="s">
        <v>208</v>
      </c>
      <c r="DI1" s="760"/>
      <c r="DJ1" s="760"/>
      <c r="DK1" s="760"/>
      <c r="DL1" s="760"/>
      <c r="DM1" s="760"/>
      <c r="DN1" s="761"/>
      <c r="DO1" s="224"/>
      <c r="DP1" s="759" t="s">
        <v>209</v>
      </c>
      <c r="DQ1" s="760"/>
      <c r="DR1" s="760"/>
      <c r="DS1" s="760"/>
      <c r="DT1" s="760"/>
      <c r="DU1" s="760"/>
      <c r="DV1" s="760"/>
      <c r="DW1" s="760"/>
      <c r="DX1" s="760"/>
      <c r="DY1" s="760"/>
      <c r="DZ1" s="760"/>
      <c r="EA1" s="760"/>
      <c r="EB1" s="760"/>
      <c r="EC1" s="761"/>
      <c r="ED1" s="222"/>
      <c r="EE1" s="222"/>
      <c r="EF1" s="222"/>
      <c r="EG1" s="222"/>
      <c r="EH1" s="222"/>
      <c r="EI1" s="222"/>
      <c r="EJ1" s="222"/>
      <c r="EK1" s="222"/>
      <c r="EL1" s="222"/>
      <c r="EM1" s="222"/>
    </row>
    <row r="2" spans="2:143" ht="22.5" customHeight="1" x14ac:dyDescent="0.15">
      <c r="B2" s="225" t="s">
        <v>210</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01" t="s">
        <v>211</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212</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213</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214</v>
      </c>
      <c r="S4" s="702"/>
      <c r="T4" s="702"/>
      <c r="U4" s="702"/>
      <c r="V4" s="702"/>
      <c r="W4" s="702"/>
      <c r="X4" s="702"/>
      <c r="Y4" s="703"/>
      <c r="Z4" s="701" t="s">
        <v>215</v>
      </c>
      <c r="AA4" s="702"/>
      <c r="AB4" s="702"/>
      <c r="AC4" s="703"/>
      <c r="AD4" s="701" t="s">
        <v>216</v>
      </c>
      <c r="AE4" s="702"/>
      <c r="AF4" s="702"/>
      <c r="AG4" s="702"/>
      <c r="AH4" s="702"/>
      <c r="AI4" s="702"/>
      <c r="AJ4" s="702"/>
      <c r="AK4" s="703"/>
      <c r="AL4" s="701" t="s">
        <v>215</v>
      </c>
      <c r="AM4" s="702"/>
      <c r="AN4" s="702"/>
      <c r="AO4" s="703"/>
      <c r="AP4" s="762" t="s">
        <v>217</v>
      </c>
      <c r="AQ4" s="762"/>
      <c r="AR4" s="762"/>
      <c r="AS4" s="762"/>
      <c r="AT4" s="762"/>
      <c r="AU4" s="762"/>
      <c r="AV4" s="762"/>
      <c r="AW4" s="762"/>
      <c r="AX4" s="762"/>
      <c r="AY4" s="762"/>
      <c r="AZ4" s="762"/>
      <c r="BA4" s="762"/>
      <c r="BB4" s="762"/>
      <c r="BC4" s="762"/>
      <c r="BD4" s="762"/>
      <c r="BE4" s="762"/>
      <c r="BF4" s="762"/>
      <c r="BG4" s="762" t="s">
        <v>218</v>
      </c>
      <c r="BH4" s="762"/>
      <c r="BI4" s="762"/>
      <c r="BJ4" s="762"/>
      <c r="BK4" s="762"/>
      <c r="BL4" s="762"/>
      <c r="BM4" s="762"/>
      <c r="BN4" s="762"/>
      <c r="BO4" s="762" t="s">
        <v>215</v>
      </c>
      <c r="BP4" s="762"/>
      <c r="BQ4" s="762"/>
      <c r="BR4" s="762"/>
      <c r="BS4" s="762" t="s">
        <v>219</v>
      </c>
      <c r="BT4" s="762"/>
      <c r="BU4" s="762"/>
      <c r="BV4" s="762"/>
      <c r="BW4" s="762"/>
      <c r="BX4" s="762"/>
      <c r="BY4" s="762"/>
      <c r="BZ4" s="762"/>
      <c r="CA4" s="762"/>
      <c r="CB4" s="762"/>
      <c r="CD4" s="744" t="s">
        <v>220</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28" customFormat="1" ht="11.25" customHeight="1" x14ac:dyDescent="0.15">
      <c r="B5" s="706" t="s">
        <v>221</v>
      </c>
      <c r="C5" s="707"/>
      <c r="D5" s="707"/>
      <c r="E5" s="707"/>
      <c r="F5" s="707"/>
      <c r="G5" s="707"/>
      <c r="H5" s="707"/>
      <c r="I5" s="707"/>
      <c r="J5" s="707"/>
      <c r="K5" s="707"/>
      <c r="L5" s="707"/>
      <c r="M5" s="707"/>
      <c r="N5" s="707"/>
      <c r="O5" s="707"/>
      <c r="P5" s="707"/>
      <c r="Q5" s="708"/>
      <c r="R5" s="695">
        <v>3819367</v>
      </c>
      <c r="S5" s="696"/>
      <c r="T5" s="696"/>
      <c r="U5" s="696"/>
      <c r="V5" s="696"/>
      <c r="W5" s="696"/>
      <c r="X5" s="696"/>
      <c r="Y5" s="739"/>
      <c r="Z5" s="757">
        <v>12.2</v>
      </c>
      <c r="AA5" s="757"/>
      <c r="AB5" s="757"/>
      <c r="AC5" s="757"/>
      <c r="AD5" s="758">
        <v>3819367</v>
      </c>
      <c r="AE5" s="758"/>
      <c r="AF5" s="758"/>
      <c r="AG5" s="758"/>
      <c r="AH5" s="758"/>
      <c r="AI5" s="758"/>
      <c r="AJ5" s="758"/>
      <c r="AK5" s="758"/>
      <c r="AL5" s="740">
        <v>33.299999999999997</v>
      </c>
      <c r="AM5" s="711"/>
      <c r="AN5" s="711"/>
      <c r="AO5" s="741"/>
      <c r="AP5" s="706" t="s">
        <v>222</v>
      </c>
      <c r="AQ5" s="707"/>
      <c r="AR5" s="707"/>
      <c r="AS5" s="707"/>
      <c r="AT5" s="707"/>
      <c r="AU5" s="707"/>
      <c r="AV5" s="707"/>
      <c r="AW5" s="707"/>
      <c r="AX5" s="707"/>
      <c r="AY5" s="707"/>
      <c r="AZ5" s="707"/>
      <c r="BA5" s="707"/>
      <c r="BB5" s="707"/>
      <c r="BC5" s="707"/>
      <c r="BD5" s="707"/>
      <c r="BE5" s="707"/>
      <c r="BF5" s="708"/>
      <c r="BG5" s="640">
        <v>3813341</v>
      </c>
      <c r="BH5" s="641"/>
      <c r="BI5" s="641"/>
      <c r="BJ5" s="641"/>
      <c r="BK5" s="641"/>
      <c r="BL5" s="641"/>
      <c r="BM5" s="641"/>
      <c r="BN5" s="642"/>
      <c r="BO5" s="673">
        <v>99.8</v>
      </c>
      <c r="BP5" s="673"/>
      <c r="BQ5" s="673"/>
      <c r="BR5" s="673"/>
      <c r="BS5" s="674" t="s">
        <v>223</v>
      </c>
      <c r="BT5" s="674"/>
      <c r="BU5" s="674"/>
      <c r="BV5" s="674"/>
      <c r="BW5" s="674"/>
      <c r="BX5" s="674"/>
      <c r="BY5" s="674"/>
      <c r="BZ5" s="674"/>
      <c r="CA5" s="674"/>
      <c r="CB5" s="728"/>
      <c r="CD5" s="744" t="s">
        <v>217</v>
      </c>
      <c r="CE5" s="745"/>
      <c r="CF5" s="745"/>
      <c r="CG5" s="745"/>
      <c r="CH5" s="745"/>
      <c r="CI5" s="745"/>
      <c r="CJ5" s="745"/>
      <c r="CK5" s="745"/>
      <c r="CL5" s="745"/>
      <c r="CM5" s="745"/>
      <c r="CN5" s="745"/>
      <c r="CO5" s="745"/>
      <c r="CP5" s="745"/>
      <c r="CQ5" s="746"/>
      <c r="CR5" s="744" t="s">
        <v>224</v>
      </c>
      <c r="CS5" s="745"/>
      <c r="CT5" s="745"/>
      <c r="CU5" s="745"/>
      <c r="CV5" s="745"/>
      <c r="CW5" s="745"/>
      <c r="CX5" s="745"/>
      <c r="CY5" s="746"/>
      <c r="CZ5" s="744" t="s">
        <v>215</v>
      </c>
      <c r="DA5" s="745"/>
      <c r="DB5" s="745"/>
      <c r="DC5" s="746"/>
      <c r="DD5" s="744" t="s">
        <v>225</v>
      </c>
      <c r="DE5" s="745"/>
      <c r="DF5" s="745"/>
      <c r="DG5" s="745"/>
      <c r="DH5" s="745"/>
      <c r="DI5" s="745"/>
      <c r="DJ5" s="745"/>
      <c r="DK5" s="745"/>
      <c r="DL5" s="745"/>
      <c r="DM5" s="745"/>
      <c r="DN5" s="745"/>
      <c r="DO5" s="745"/>
      <c r="DP5" s="746"/>
      <c r="DQ5" s="744" t="s">
        <v>226</v>
      </c>
      <c r="DR5" s="745"/>
      <c r="DS5" s="745"/>
      <c r="DT5" s="745"/>
      <c r="DU5" s="745"/>
      <c r="DV5" s="745"/>
      <c r="DW5" s="745"/>
      <c r="DX5" s="745"/>
      <c r="DY5" s="745"/>
      <c r="DZ5" s="745"/>
      <c r="EA5" s="745"/>
      <c r="EB5" s="745"/>
      <c r="EC5" s="746"/>
    </row>
    <row r="6" spans="2:143" ht="11.25" customHeight="1" x14ac:dyDescent="0.15">
      <c r="B6" s="637" t="s">
        <v>227</v>
      </c>
      <c r="C6" s="638"/>
      <c r="D6" s="638"/>
      <c r="E6" s="638"/>
      <c r="F6" s="638"/>
      <c r="G6" s="638"/>
      <c r="H6" s="638"/>
      <c r="I6" s="638"/>
      <c r="J6" s="638"/>
      <c r="K6" s="638"/>
      <c r="L6" s="638"/>
      <c r="M6" s="638"/>
      <c r="N6" s="638"/>
      <c r="O6" s="638"/>
      <c r="P6" s="638"/>
      <c r="Q6" s="639"/>
      <c r="R6" s="640">
        <v>120570</v>
      </c>
      <c r="S6" s="641"/>
      <c r="T6" s="641"/>
      <c r="U6" s="641"/>
      <c r="V6" s="641"/>
      <c r="W6" s="641"/>
      <c r="X6" s="641"/>
      <c r="Y6" s="642"/>
      <c r="Z6" s="673">
        <v>0.4</v>
      </c>
      <c r="AA6" s="673"/>
      <c r="AB6" s="673"/>
      <c r="AC6" s="673"/>
      <c r="AD6" s="674">
        <v>120570</v>
      </c>
      <c r="AE6" s="674"/>
      <c r="AF6" s="674"/>
      <c r="AG6" s="674"/>
      <c r="AH6" s="674"/>
      <c r="AI6" s="674"/>
      <c r="AJ6" s="674"/>
      <c r="AK6" s="674"/>
      <c r="AL6" s="643">
        <v>1.1000000000000001</v>
      </c>
      <c r="AM6" s="644"/>
      <c r="AN6" s="644"/>
      <c r="AO6" s="675"/>
      <c r="AP6" s="637" t="s">
        <v>228</v>
      </c>
      <c r="AQ6" s="638"/>
      <c r="AR6" s="638"/>
      <c r="AS6" s="638"/>
      <c r="AT6" s="638"/>
      <c r="AU6" s="638"/>
      <c r="AV6" s="638"/>
      <c r="AW6" s="638"/>
      <c r="AX6" s="638"/>
      <c r="AY6" s="638"/>
      <c r="AZ6" s="638"/>
      <c r="BA6" s="638"/>
      <c r="BB6" s="638"/>
      <c r="BC6" s="638"/>
      <c r="BD6" s="638"/>
      <c r="BE6" s="638"/>
      <c r="BF6" s="639"/>
      <c r="BG6" s="640">
        <v>3813341</v>
      </c>
      <c r="BH6" s="641"/>
      <c r="BI6" s="641"/>
      <c r="BJ6" s="641"/>
      <c r="BK6" s="641"/>
      <c r="BL6" s="641"/>
      <c r="BM6" s="641"/>
      <c r="BN6" s="642"/>
      <c r="BO6" s="673">
        <v>99.8</v>
      </c>
      <c r="BP6" s="673"/>
      <c r="BQ6" s="673"/>
      <c r="BR6" s="673"/>
      <c r="BS6" s="674" t="s">
        <v>223</v>
      </c>
      <c r="BT6" s="674"/>
      <c r="BU6" s="674"/>
      <c r="BV6" s="674"/>
      <c r="BW6" s="674"/>
      <c r="BX6" s="674"/>
      <c r="BY6" s="674"/>
      <c r="BZ6" s="674"/>
      <c r="CA6" s="674"/>
      <c r="CB6" s="728"/>
      <c r="CD6" s="698" t="s">
        <v>229</v>
      </c>
      <c r="CE6" s="699"/>
      <c r="CF6" s="699"/>
      <c r="CG6" s="699"/>
      <c r="CH6" s="699"/>
      <c r="CI6" s="699"/>
      <c r="CJ6" s="699"/>
      <c r="CK6" s="699"/>
      <c r="CL6" s="699"/>
      <c r="CM6" s="699"/>
      <c r="CN6" s="699"/>
      <c r="CO6" s="699"/>
      <c r="CP6" s="699"/>
      <c r="CQ6" s="700"/>
      <c r="CR6" s="640">
        <v>204126</v>
      </c>
      <c r="CS6" s="641"/>
      <c r="CT6" s="641"/>
      <c r="CU6" s="641"/>
      <c r="CV6" s="641"/>
      <c r="CW6" s="641"/>
      <c r="CX6" s="641"/>
      <c r="CY6" s="642"/>
      <c r="CZ6" s="740">
        <v>0.7</v>
      </c>
      <c r="DA6" s="711"/>
      <c r="DB6" s="711"/>
      <c r="DC6" s="743"/>
      <c r="DD6" s="646">
        <v>39</v>
      </c>
      <c r="DE6" s="641"/>
      <c r="DF6" s="641"/>
      <c r="DG6" s="641"/>
      <c r="DH6" s="641"/>
      <c r="DI6" s="641"/>
      <c r="DJ6" s="641"/>
      <c r="DK6" s="641"/>
      <c r="DL6" s="641"/>
      <c r="DM6" s="641"/>
      <c r="DN6" s="641"/>
      <c r="DO6" s="641"/>
      <c r="DP6" s="642"/>
      <c r="DQ6" s="646">
        <v>204126</v>
      </c>
      <c r="DR6" s="641"/>
      <c r="DS6" s="641"/>
      <c r="DT6" s="641"/>
      <c r="DU6" s="641"/>
      <c r="DV6" s="641"/>
      <c r="DW6" s="641"/>
      <c r="DX6" s="641"/>
      <c r="DY6" s="641"/>
      <c r="DZ6" s="641"/>
      <c r="EA6" s="641"/>
      <c r="EB6" s="641"/>
      <c r="EC6" s="686"/>
    </row>
    <row r="7" spans="2:143" ht="11.25" customHeight="1" x14ac:dyDescent="0.15">
      <c r="B7" s="637" t="s">
        <v>230</v>
      </c>
      <c r="C7" s="638"/>
      <c r="D7" s="638"/>
      <c r="E7" s="638"/>
      <c r="F7" s="638"/>
      <c r="G7" s="638"/>
      <c r="H7" s="638"/>
      <c r="I7" s="638"/>
      <c r="J7" s="638"/>
      <c r="K7" s="638"/>
      <c r="L7" s="638"/>
      <c r="M7" s="638"/>
      <c r="N7" s="638"/>
      <c r="O7" s="638"/>
      <c r="P7" s="638"/>
      <c r="Q7" s="639"/>
      <c r="R7" s="640">
        <v>1668</v>
      </c>
      <c r="S7" s="641"/>
      <c r="T7" s="641"/>
      <c r="U7" s="641"/>
      <c r="V7" s="641"/>
      <c r="W7" s="641"/>
      <c r="X7" s="641"/>
      <c r="Y7" s="642"/>
      <c r="Z7" s="673">
        <v>0</v>
      </c>
      <c r="AA7" s="673"/>
      <c r="AB7" s="673"/>
      <c r="AC7" s="673"/>
      <c r="AD7" s="674">
        <v>1668</v>
      </c>
      <c r="AE7" s="674"/>
      <c r="AF7" s="674"/>
      <c r="AG7" s="674"/>
      <c r="AH7" s="674"/>
      <c r="AI7" s="674"/>
      <c r="AJ7" s="674"/>
      <c r="AK7" s="674"/>
      <c r="AL7" s="643">
        <v>0</v>
      </c>
      <c r="AM7" s="644"/>
      <c r="AN7" s="644"/>
      <c r="AO7" s="675"/>
      <c r="AP7" s="637" t="s">
        <v>231</v>
      </c>
      <c r="AQ7" s="638"/>
      <c r="AR7" s="638"/>
      <c r="AS7" s="638"/>
      <c r="AT7" s="638"/>
      <c r="AU7" s="638"/>
      <c r="AV7" s="638"/>
      <c r="AW7" s="638"/>
      <c r="AX7" s="638"/>
      <c r="AY7" s="638"/>
      <c r="AZ7" s="638"/>
      <c r="BA7" s="638"/>
      <c r="BB7" s="638"/>
      <c r="BC7" s="638"/>
      <c r="BD7" s="638"/>
      <c r="BE7" s="638"/>
      <c r="BF7" s="639"/>
      <c r="BG7" s="640">
        <v>1624602</v>
      </c>
      <c r="BH7" s="641"/>
      <c r="BI7" s="641"/>
      <c r="BJ7" s="641"/>
      <c r="BK7" s="641"/>
      <c r="BL7" s="641"/>
      <c r="BM7" s="641"/>
      <c r="BN7" s="642"/>
      <c r="BO7" s="673">
        <v>42.5</v>
      </c>
      <c r="BP7" s="673"/>
      <c r="BQ7" s="673"/>
      <c r="BR7" s="673"/>
      <c r="BS7" s="674" t="s">
        <v>127</v>
      </c>
      <c r="BT7" s="674"/>
      <c r="BU7" s="674"/>
      <c r="BV7" s="674"/>
      <c r="BW7" s="674"/>
      <c r="BX7" s="674"/>
      <c r="BY7" s="674"/>
      <c r="BZ7" s="674"/>
      <c r="CA7" s="674"/>
      <c r="CB7" s="728"/>
      <c r="CD7" s="687" t="s">
        <v>232</v>
      </c>
      <c r="CE7" s="684"/>
      <c r="CF7" s="684"/>
      <c r="CG7" s="684"/>
      <c r="CH7" s="684"/>
      <c r="CI7" s="684"/>
      <c r="CJ7" s="684"/>
      <c r="CK7" s="684"/>
      <c r="CL7" s="684"/>
      <c r="CM7" s="684"/>
      <c r="CN7" s="684"/>
      <c r="CO7" s="684"/>
      <c r="CP7" s="684"/>
      <c r="CQ7" s="685"/>
      <c r="CR7" s="640">
        <v>8781806</v>
      </c>
      <c r="CS7" s="641"/>
      <c r="CT7" s="641"/>
      <c r="CU7" s="641"/>
      <c r="CV7" s="641"/>
      <c r="CW7" s="641"/>
      <c r="CX7" s="641"/>
      <c r="CY7" s="642"/>
      <c r="CZ7" s="673">
        <v>29.7</v>
      </c>
      <c r="DA7" s="673"/>
      <c r="DB7" s="673"/>
      <c r="DC7" s="673"/>
      <c r="DD7" s="646">
        <v>101145</v>
      </c>
      <c r="DE7" s="641"/>
      <c r="DF7" s="641"/>
      <c r="DG7" s="641"/>
      <c r="DH7" s="641"/>
      <c r="DI7" s="641"/>
      <c r="DJ7" s="641"/>
      <c r="DK7" s="641"/>
      <c r="DL7" s="641"/>
      <c r="DM7" s="641"/>
      <c r="DN7" s="641"/>
      <c r="DO7" s="641"/>
      <c r="DP7" s="642"/>
      <c r="DQ7" s="646">
        <v>3324186</v>
      </c>
      <c r="DR7" s="641"/>
      <c r="DS7" s="641"/>
      <c r="DT7" s="641"/>
      <c r="DU7" s="641"/>
      <c r="DV7" s="641"/>
      <c r="DW7" s="641"/>
      <c r="DX7" s="641"/>
      <c r="DY7" s="641"/>
      <c r="DZ7" s="641"/>
      <c r="EA7" s="641"/>
      <c r="EB7" s="641"/>
      <c r="EC7" s="686"/>
    </row>
    <row r="8" spans="2:143" ht="11.25" customHeight="1" x14ac:dyDescent="0.15">
      <c r="B8" s="637" t="s">
        <v>233</v>
      </c>
      <c r="C8" s="638"/>
      <c r="D8" s="638"/>
      <c r="E8" s="638"/>
      <c r="F8" s="638"/>
      <c r="G8" s="638"/>
      <c r="H8" s="638"/>
      <c r="I8" s="638"/>
      <c r="J8" s="638"/>
      <c r="K8" s="638"/>
      <c r="L8" s="638"/>
      <c r="M8" s="638"/>
      <c r="N8" s="638"/>
      <c r="O8" s="638"/>
      <c r="P8" s="638"/>
      <c r="Q8" s="639"/>
      <c r="R8" s="640">
        <v>4990</v>
      </c>
      <c r="S8" s="641"/>
      <c r="T8" s="641"/>
      <c r="U8" s="641"/>
      <c r="V8" s="641"/>
      <c r="W8" s="641"/>
      <c r="X8" s="641"/>
      <c r="Y8" s="642"/>
      <c r="Z8" s="673">
        <v>0</v>
      </c>
      <c r="AA8" s="673"/>
      <c r="AB8" s="673"/>
      <c r="AC8" s="673"/>
      <c r="AD8" s="674">
        <v>4990</v>
      </c>
      <c r="AE8" s="674"/>
      <c r="AF8" s="674"/>
      <c r="AG8" s="674"/>
      <c r="AH8" s="674"/>
      <c r="AI8" s="674"/>
      <c r="AJ8" s="674"/>
      <c r="AK8" s="674"/>
      <c r="AL8" s="643">
        <v>0</v>
      </c>
      <c r="AM8" s="644"/>
      <c r="AN8" s="644"/>
      <c r="AO8" s="675"/>
      <c r="AP8" s="637" t="s">
        <v>234</v>
      </c>
      <c r="AQ8" s="638"/>
      <c r="AR8" s="638"/>
      <c r="AS8" s="638"/>
      <c r="AT8" s="638"/>
      <c r="AU8" s="638"/>
      <c r="AV8" s="638"/>
      <c r="AW8" s="638"/>
      <c r="AX8" s="638"/>
      <c r="AY8" s="638"/>
      <c r="AZ8" s="638"/>
      <c r="BA8" s="638"/>
      <c r="BB8" s="638"/>
      <c r="BC8" s="638"/>
      <c r="BD8" s="638"/>
      <c r="BE8" s="638"/>
      <c r="BF8" s="639"/>
      <c r="BG8" s="640">
        <v>67932</v>
      </c>
      <c r="BH8" s="641"/>
      <c r="BI8" s="641"/>
      <c r="BJ8" s="641"/>
      <c r="BK8" s="641"/>
      <c r="BL8" s="641"/>
      <c r="BM8" s="641"/>
      <c r="BN8" s="642"/>
      <c r="BO8" s="673">
        <v>1.8</v>
      </c>
      <c r="BP8" s="673"/>
      <c r="BQ8" s="673"/>
      <c r="BR8" s="673"/>
      <c r="BS8" s="646" t="s">
        <v>223</v>
      </c>
      <c r="BT8" s="641"/>
      <c r="BU8" s="641"/>
      <c r="BV8" s="641"/>
      <c r="BW8" s="641"/>
      <c r="BX8" s="641"/>
      <c r="BY8" s="641"/>
      <c r="BZ8" s="641"/>
      <c r="CA8" s="641"/>
      <c r="CB8" s="686"/>
      <c r="CD8" s="687" t="s">
        <v>235</v>
      </c>
      <c r="CE8" s="684"/>
      <c r="CF8" s="684"/>
      <c r="CG8" s="684"/>
      <c r="CH8" s="684"/>
      <c r="CI8" s="684"/>
      <c r="CJ8" s="684"/>
      <c r="CK8" s="684"/>
      <c r="CL8" s="684"/>
      <c r="CM8" s="684"/>
      <c r="CN8" s="684"/>
      <c r="CO8" s="684"/>
      <c r="CP8" s="684"/>
      <c r="CQ8" s="685"/>
      <c r="CR8" s="640">
        <v>10086931</v>
      </c>
      <c r="CS8" s="641"/>
      <c r="CT8" s="641"/>
      <c r="CU8" s="641"/>
      <c r="CV8" s="641"/>
      <c r="CW8" s="641"/>
      <c r="CX8" s="641"/>
      <c r="CY8" s="642"/>
      <c r="CZ8" s="673">
        <v>34.1</v>
      </c>
      <c r="DA8" s="673"/>
      <c r="DB8" s="673"/>
      <c r="DC8" s="673"/>
      <c r="DD8" s="646">
        <v>229607</v>
      </c>
      <c r="DE8" s="641"/>
      <c r="DF8" s="641"/>
      <c r="DG8" s="641"/>
      <c r="DH8" s="641"/>
      <c r="DI8" s="641"/>
      <c r="DJ8" s="641"/>
      <c r="DK8" s="641"/>
      <c r="DL8" s="641"/>
      <c r="DM8" s="641"/>
      <c r="DN8" s="641"/>
      <c r="DO8" s="641"/>
      <c r="DP8" s="642"/>
      <c r="DQ8" s="646">
        <v>3990917</v>
      </c>
      <c r="DR8" s="641"/>
      <c r="DS8" s="641"/>
      <c r="DT8" s="641"/>
      <c r="DU8" s="641"/>
      <c r="DV8" s="641"/>
      <c r="DW8" s="641"/>
      <c r="DX8" s="641"/>
      <c r="DY8" s="641"/>
      <c r="DZ8" s="641"/>
      <c r="EA8" s="641"/>
      <c r="EB8" s="641"/>
      <c r="EC8" s="686"/>
    </row>
    <row r="9" spans="2:143" ht="11.25" customHeight="1" x14ac:dyDescent="0.15">
      <c r="B9" s="637" t="s">
        <v>236</v>
      </c>
      <c r="C9" s="638"/>
      <c r="D9" s="638"/>
      <c r="E9" s="638"/>
      <c r="F9" s="638"/>
      <c r="G9" s="638"/>
      <c r="H9" s="638"/>
      <c r="I9" s="638"/>
      <c r="J9" s="638"/>
      <c r="K9" s="638"/>
      <c r="L9" s="638"/>
      <c r="M9" s="638"/>
      <c r="N9" s="638"/>
      <c r="O9" s="638"/>
      <c r="P9" s="638"/>
      <c r="Q9" s="639"/>
      <c r="R9" s="640">
        <v>5548</v>
      </c>
      <c r="S9" s="641"/>
      <c r="T9" s="641"/>
      <c r="U9" s="641"/>
      <c r="V9" s="641"/>
      <c r="W9" s="641"/>
      <c r="X9" s="641"/>
      <c r="Y9" s="642"/>
      <c r="Z9" s="673">
        <v>0</v>
      </c>
      <c r="AA9" s="673"/>
      <c r="AB9" s="673"/>
      <c r="AC9" s="673"/>
      <c r="AD9" s="674">
        <v>5548</v>
      </c>
      <c r="AE9" s="674"/>
      <c r="AF9" s="674"/>
      <c r="AG9" s="674"/>
      <c r="AH9" s="674"/>
      <c r="AI9" s="674"/>
      <c r="AJ9" s="674"/>
      <c r="AK9" s="674"/>
      <c r="AL9" s="643">
        <v>0</v>
      </c>
      <c r="AM9" s="644"/>
      <c r="AN9" s="644"/>
      <c r="AO9" s="675"/>
      <c r="AP9" s="637" t="s">
        <v>237</v>
      </c>
      <c r="AQ9" s="638"/>
      <c r="AR9" s="638"/>
      <c r="AS9" s="638"/>
      <c r="AT9" s="638"/>
      <c r="AU9" s="638"/>
      <c r="AV9" s="638"/>
      <c r="AW9" s="638"/>
      <c r="AX9" s="638"/>
      <c r="AY9" s="638"/>
      <c r="AZ9" s="638"/>
      <c r="BA9" s="638"/>
      <c r="BB9" s="638"/>
      <c r="BC9" s="638"/>
      <c r="BD9" s="638"/>
      <c r="BE9" s="638"/>
      <c r="BF9" s="639"/>
      <c r="BG9" s="640">
        <v>1409055</v>
      </c>
      <c r="BH9" s="641"/>
      <c r="BI9" s="641"/>
      <c r="BJ9" s="641"/>
      <c r="BK9" s="641"/>
      <c r="BL9" s="641"/>
      <c r="BM9" s="641"/>
      <c r="BN9" s="642"/>
      <c r="BO9" s="673">
        <v>36.9</v>
      </c>
      <c r="BP9" s="673"/>
      <c r="BQ9" s="673"/>
      <c r="BR9" s="673"/>
      <c r="BS9" s="646" t="s">
        <v>223</v>
      </c>
      <c r="BT9" s="641"/>
      <c r="BU9" s="641"/>
      <c r="BV9" s="641"/>
      <c r="BW9" s="641"/>
      <c r="BX9" s="641"/>
      <c r="BY9" s="641"/>
      <c r="BZ9" s="641"/>
      <c r="CA9" s="641"/>
      <c r="CB9" s="686"/>
      <c r="CD9" s="687" t="s">
        <v>238</v>
      </c>
      <c r="CE9" s="684"/>
      <c r="CF9" s="684"/>
      <c r="CG9" s="684"/>
      <c r="CH9" s="684"/>
      <c r="CI9" s="684"/>
      <c r="CJ9" s="684"/>
      <c r="CK9" s="684"/>
      <c r="CL9" s="684"/>
      <c r="CM9" s="684"/>
      <c r="CN9" s="684"/>
      <c r="CO9" s="684"/>
      <c r="CP9" s="684"/>
      <c r="CQ9" s="685"/>
      <c r="CR9" s="640">
        <v>978262</v>
      </c>
      <c r="CS9" s="641"/>
      <c r="CT9" s="641"/>
      <c r="CU9" s="641"/>
      <c r="CV9" s="641"/>
      <c r="CW9" s="641"/>
      <c r="CX9" s="641"/>
      <c r="CY9" s="642"/>
      <c r="CZ9" s="673">
        <v>3.3</v>
      </c>
      <c r="DA9" s="673"/>
      <c r="DB9" s="673"/>
      <c r="DC9" s="673"/>
      <c r="DD9" s="646">
        <v>25924</v>
      </c>
      <c r="DE9" s="641"/>
      <c r="DF9" s="641"/>
      <c r="DG9" s="641"/>
      <c r="DH9" s="641"/>
      <c r="DI9" s="641"/>
      <c r="DJ9" s="641"/>
      <c r="DK9" s="641"/>
      <c r="DL9" s="641"/>
      <c r="DM9" s="641"/>
      <c r="DN9" s="641"/>
      <c r="DO9" s="641"/>
      <c r="DP9" s="642"/>
      <c r="DQ9" s="646">
        <v>786913</v>
      </c>
      <c r="DR9" s="641"/>
      <c r="DS9" s="641"/>
      <c r="DT9" s="641"/>
      <c r="DU9" s="641"/>
      <c r="DV9" s="641"/>
      <c r="DW9" s="641"/>
      <c r="DX9" s="641"/>
      <c r="DY9" s="641"/>
      <c r="DZ9" s="641"/>
      <c r="EA9" s="641"/>
      <c r="EB9" s="641"/>
      <c r="EC9" s="686"/>
    </row>
    <row r="10" spans="2:143" ht="11.25" customHeight="1" x14ac:dyDescent="0.15">
      <c r="B10" s="637" t="s">
        <v>239</v>
      </c>
      <c r="C10" s="638"/>
      <c r="D10" s="638"/>
      <c r="E10" s="638"/>
      <c r="F10" s="638"/>
      <c r="G10" s="638"/>
      <c r="H10" s="638"/>
      <c r="I10" s="638"/>
      <c r="J10" s="638"/>
      <c r="K10" s="638"/>
      <c r="L10" s="638"/>
      <c r="M10" s="638"/>
      <c r="N10" s="638"/>
      <c r="O10" s="638"/>
      <c r="P10" s="638"/>
      <c r="Q10" s="639"/>
      <c r="R10" s="640" t="s">
        <v>223</v>
      </c>
      <c r="S10" s="641"/>
      <c r="T10" s="641"/>
      <c r="U10" s="641"/>
      <c r="V10" s="641"/>
      <c r="W10" s="641"/>
      <c r="X10" s="641"/>
      <c r="Y10" s="642"/>
      <c r="Z10" s="673" t="s">
        <v>127</v>
      </c>
      <c r="AA10" s="673"/>
      <c r="AB10" s="673"/>
      <c r="AC10" s="673"/>
      <c r="AD10" s="674" t="s">
        <v>223</v>
      </c>
      <c r="AE10" s="674"/>
      <c r="AF10" s="674"/>
      <c r="AG10" s="674"/>
      <c r="AH10" s="674"/>
      <c r="AI10" s="674"/>
      <c r="AJ10" s="674"/>
      <c r="AK10" s="674"/>
      <c r="AL10" s="643" t="s">
        <v>127</v>
      </c>
      <c r="AM10" s="644"/>
      <c r="AN10" s="644"/>
      <c r="AO10" s="675"/>
      <c r="AP10" s="637" t="s">
        <v>240</v>
      </c>
      <c r="AQ10" s="638"/>
      <c r="AR10" s="638"/>
      <c r="AS10" s="638"/>
      <c r="AT10" s="638"/>
      <c r="AU10" s="638"/>
      <c r="AV10" s="638"/>
      <c r="AW10" s="638"/>
      <c r="AX10" s="638"/>
      <c r="AY10" s="638"/>
      <c r="AZ10" s="638"/>
      <c r="BA10" s="638"/>
      <c r="BB10" s="638"/>
      <c r="BC10" s="638"/>
      <c r="BD10" s="638"/>
      <c r="BE10" s="638"/>
      <c r="BF10" s="639"/>
      <c r="BG10" s="640">
        <v>72731</v>
      </c>
      <c r="BH10" s="641"/>
      <c r="BI10" s="641"/>
      <c r="BJ10" s="641"/>
      <c r="BK10" s="641"/>
      <c r="BL10" s="641"/>
      <c r="BM10" s="641"/>
      <c r="BN10" s="642"/>
      <c r="BO10" s="673">
        <v>1.9</v>
      </c>
      <c r="BP10" s="673"/>
      <c r="BQ10" s="673"/>
      <c r="BR10" s="673"/>
      <c r="BS10" s="646" t="s">
        <v>223</v>
      </c>
      <c r="BT10" s="641"/>
      <c r="BU10" s="641"/>
      <c r="BV10" s="641"/>
      <c r="BW10" s="641"/>
      <c r="BX10" s="641"/>
      <c r="BY10" s="641"/>
      <c r="BZ10" s="641"/>
      <c r="CA10" s="641"/>
      <c r="CB10" s="686"/>
      <c r="CD10" s="687" t="s">
        <v>241</v>
      </c>
      <c r="CE10" s="684"/>
      <c r="CF10" s="684"/>
      <c r="CG10" s="684"/>
      <c r="CH10" s="684"/>
      <c r="CI10" s="684"/>
      <c r="CJ10" s="684"/>
      <c r="CK10" s="684"/>
      <c r="CL10" s="684"/>
      <c r="CM10" s="684"/>
      <c r="CN10" s="684"/>
      <c r="CO10" s="684"/>
      <c r="CP10" s="684"/>
      <c r="CQ10" s="685"/>
      <c r="CR10" s="640">
        <v>15140</v>
      </c>
      <c r="CS10" s="641"/>
      <c r="CT10" s="641"/>
      <c r="CU10" s="641"/>
      <c r="CV10" s="641"/>
      <c r="CW10" s="641"/>
      <c r="CX10" s="641"/>
      <c r="CY10" s="642"/>
      <c r="CZ10" s="673">
        <v>0.1</v>
      </c>
      <c r="DA10" s="673"/>
      <c r="DB10" s="673"/>
      <c r="DC10" s="673"/>
      <c r="DD10" s="646" t="s">
        <v>223</v>
      </c>
      <c r="DE10" s="641"/>
      <c r="DF10" s="641"/>
      <c r="DG10" s="641"/>
      <c r="DH10" s="641"/>
      <c r="DI10" s="641"/>
      <c r="DJ10" s="641"/>
      <c r="DK10" s="641"/>
      <c r="DL10" s="641"/>
      <c r="DM10" s="641"/>
      <c r="DN10" s="641"/>
      <c r="DO10" s="641"/>
      <c r="DP10" s="642"/>
      <c r="DQ10" s="646">
        <v>15140</v>
      </c>
      <c r="DR10" s="641"/>
      <c r="DS10" s="641"/>
      <c r="DT10" s="641"/>
      <c r="DU10" s="641"/>
      <c r="DV10" s="641"/>
      <c r="DW10" s="641"/>
      <c r="DX10" s="641"/>
      <c r="DY10" s="641"/>
      <c r="DZ10" s="641"/>
      <c r="EA10" s="641"/>
      <c r="EB10" s="641"/>
      <c r="EC10" s="686"/>
    </row>
    <row r="11" spans="2:143" ht="11.25" customHeight="1" x14ac:dyDescent="0.15">
      <c r="B11" s="637" t="s">
        <v>242</v>
      </c>
      <c r="C11" s="638"/>
      <c r="D11" s="638"/>
      <c r="E11" s="638"/>
      <c r="F11" s="638"/>
      <c r="G11" s="638"/>
      <c r="H11" s="638"/>
      <c r="I11" s="638"/>
      <c r="J11" s="638"/>
      <c r="K11" s="638"/>
      <c r="L11" s="638"/>
      <c r="M11" s="638"/>
      <c r="N11" s="638"/>
      <c r="O11" s="638"/>
      <c r="P11" s="638"/>
      <c r="Q11" s="639"/>
      <c r="R11" s="640">
        <v>778240</v>
      </c>
      <c r="S11" s="641"/>
      <c r="T11" s="641"/>
      <c r="U11" s="641"/>
      <c r="V11" s="641"/>
      <c r="W11" s="641"/>
      <c r="X11" s="641"/>
      <c r="Y11" s="642"/>
      <c r="Z11" s="643">
        <v>2.5</v>
      </c>
      <c r="AA11" s="644"/>
      <c r="AB11" s="644"/>
      <c r="AC11" s="645"/>
      <c r="AD11" s="646">
        <v>778240</v>
      </c>
      <c r="AE11" s="641"/>
      <c r="AF11" s="641"/>
      <c r="AG11" s="641"/>
      <c r="AH11" s="641"/>
      <c r="AI11" s="641"/>
      <c r="AJ11" s="641"/>
      <c r="AK11" s="642"/>
      <c r="AL11" s="643">
        <v>6.8</v>
      </c>
      <c r="AM11" s="644"/>
      <c r="AN11" s="644"/>
      <c r="AO11" s="675"/>
      <c r="AP11" s="637" t="s">
        <v>243</v>
      </c>
      <c r="AQ11" s="638"/>
      <c r="AR11" s="638"/>
      <c r="AS11" s="638"/>
      <c r="AT11" s="638"/>
      <c r="AU11" s="638"/>
      <c r="AV11" s="638"/>
      <c r="AW11" s="638"/>
      <c r="AX11" s="638"/>
      <c r="AY11" s="638"/>
      <c r="AZ11" s="638"/>
      <c r="BA11" s="638"/>
      <c r="BB11" s="638"/>
      <c r="BC11" s="638"/>
      <c r="BD11" s="638"/>
      <c r="BE11" s="638"/>
      <c r="BF11" s="639"/>
      <c r="BG11" s="640">
        <v>74884</v>
      </c>
      <c r="BH11" s="641"/>
      <c r="BI11" s="641"/>
      <c r="BJ11" s="641"/>
      <c r="BK11" s="641"/>
      <c r="BL11" s="641"/>
      <c r="BM11" s="641"/>
      <c r="BN11" s="642"/>
      <c r="BO11" s="673">
        <v>2</v>
      </c>
      <c r="BP11" s="673"/>
      <c r="BQ11" s="673"/>
      <c r="BR11" s="673"/>
      <c r="BS11" s="646" t="s">
        <v>223</v>
      </c>
      <c r="BT11" s="641"/>
      <c r="BU11" s="641"/>
      <c r="BV11" s="641"/>
      <c r="BW11" s="641"/>
      <c r="BX11" s="641"/>
      <c r="BY11" s="641"/>
      <c r="BZ11" s="641"/>
      <c r="CA11" s="641"/>
      <c r="CB11" s="686"/>
      <c r="CD11" s="687" t="s">
        <v>244</v>
      </c>
      <c r="CE11" s="684"/>
      <c r="CF11" s="684"/>
      <c r="CG11" s="684"/>
      <c r="CH11" s="684"/>
      <c r="CI11" s="684"/>
      <c r="CJ11" s="684"/>
      <c r="CK11" s="684"/>
      <c r="CL11" s="684"/>
      <c r="CM11" s="684"/>
      <c r="CN11" s="684"/>
      <c r="CO11" s="684"/>
      <c r="CP11" s="684"/>
      <c r="CQ11" s="685"/>
      <c r="CR11" s="640">
        <v>1405839</v>
      </c>
      <c r="CS11" s="641"/>
      <c r="CT11" s="641"/>
      <c r="CU11" s="641"/>
      <c r="CV11" s="641"/>
      <c r="CW11" s="641"/>
      <c r="CX11" s="641"/>
      <c r="CY11" s="642"/>
      <c r="CZ11" s="673">
        <v>4.8</v>
      </c>
      <c r="DA11" s="673"/>
      <c r="DB11" s="673"/>
      <c r="DC11" s="673"/>
      <c r="DD11" s="646">
        <v>815802</v>
      </c>
      <c r="DE11" s="641"/>
      <c r="DF11" s="641"/>
      <c r="DG11" s="641"/>
      <c r="DH11" s="641"/>
      <c r="DI11" s="641"/>
      <c r="DJ11" s="641"/>
      <c r="DK11" s="641"/>
      <c r="DL11" s="641"/>
      <c r="DM11" s="641"/>
      <c r="DN11" s="641"/>
      <c r="DO11" s="641"/>
      <c r="DP11" s="642"/>
      <c r="DQ11" s="646">
        <v>353079</v>
      </c>
      <c r="DR11" s="641"/>
      <c r="DS11" s="641"/>
      <c r="DT11" s="641"/>
      <c r="DU11" s="641"/>
      <c r="DV11" s="641"/>
      <c r="DW11" s="641"/>
      <c r="DX11" s="641"/>
      <c r="DY11" s="641"/>
      <c r="DZ11" s="641"/>
      <c r="EA11" s="641"/>
      <c r="EB11" s="641"/>
      <c r="EC11" s="686"/>
    </row>
    <row r="12" spans="2:143" ht="11.25" customHeight="1" x14ac:dyDescent="0.15">
      <c r="B12" s="637" t="s">
        <v>245</v>
      </c>
      <c r="C12" s="638"/>
      <c r="D12" s="638"/>
      <c r="E12" s="638"/>
      <c r="F12" s="638"/>
      <c r="G12" s="638"/>
      <c r="H12" s="638"/>
      <c r="I12" s="638"/>
      <c r="J12" s="638"/>
      <c r="K12" s="638"/>
      <c r="L12" s="638"/>
      <c r="M12" s="638"/>
      <c r="N12" s="638"/>
      <c r="O12" s="638"/>
      <c r="P12" s="638"/>
      <c r="Q12" s="639"/>
      <c r="R12" s="640">
        <v>55614</v>
      </c>
      <c r="S12" s="641"/>
      <c r="T12" s="641"/>
      <c r="U12" s="641"/>
      <c r="V12" s="641"/>
      <c r="W12" s="641"/>
      <c r="X12" s="641"/>
      <c r="Y12" s="642"/>
      <c r="Z12" s="673">
        <v>0.2</v>
      </c>
      <c r="AA12" s="673"/>
      <c r="AB12" s="673"/>
      <c r="AC12" s="673"/>
      <c r="AD12" s="674">
        <v>55614</v>
      </c>
      <c r="AE12" s="674"/>
      <c r="AF12" s="674"/>
      <c r="AG12" s="674"/>
      <c r="AH12" s="674"/>
      <c r="AI12" s="674"/>
      <c r="AJ12" s="674"/>
      <c r="AK12" s="674"/>
      <c r="AL12" s="643">
        <v>0.5</v>
      </c>
      <c r="AM12" s="644"/>
      <c r="AN12" s="644"/>
      <c r="AO12" s="675"/>
      <c r="AP12" s="637" t="s">
        <v>246</v>
      </c>
      <c r="AQ12" s="638"/>
      <c r="AR12" s="638"/>
      <c r="AS12" s="638"/>
      <c r="AT12" s="638"/>
      <c r="AU12" s="638"/>
      <c r="AV12" s="638"/>
      <c r="AW12" s="638"/>
      <c r="AX12" s="638"/>
      <c r="AY12" s="638"/>
      <c r="AZ12" s="638"/>
      <c r="BA12" s="638"/>
      <c r="BB12" s="638"/>
      <c r="BC12" s="638"/>
      <c r="BD12" s="638"/>
      <c r="BE12" s="638"/>
      <c r="BF12" s="639"/>
      <c r="BG12" s="640">
        <v>1834166</v>
      </c>
      <c r="BH12" s="641"/>
      <c r="BI12" s="641"/>
      <c r="BJ12" s="641"/>
      <c r="BK12" s="641"/>
      <c r="BL12" s="641"/>
      <c r="BM12" s="641"/>
      <c r="BN12" s="642"/>
      <c r="BO12" s="673">
        <v>48</v>
      </c>
      <c r="BP12" s="673"/>
      <c r="BQ12" s="673"/>
      <c r="BR12" s="673"/>
      <c r="BS12" s="646" t="s">
        <v>223</v>
      </c>
      <c r="BT12" s="641"/>
      <c r="BU12" s="641"/>
      <c r="BV12" s="641"/>
      <c r="BW12" s="641"/>
      <c r="BX12" s="641"/>
      <c r="BY12" s="641"/>
      <c r="BZ12" s="641"/>
      <c r="CA12" s="641"/>
      <c r="CB12" s="686"/>
      <c r="CD12" s="687" t="s">
        <v>247</v>
      </c>
      <c r="CE12" s="684"/>
      <c r="CF12" s="684"/>
      <c r="CG12" s="684"/>
      <c r="CH12" s="684"/>
      <c r="CI12" s="684"/>
      <c r="CJ12" s="684"/>
      <c r="CK12" s="684"/>
      <c r="CL12" s="684"/>
      <c r="CM12" s="684"/>
      <c r="CN12" s="684"/>
      <c r="CO12" s="684"/>
      <c r="CP12" s="684"/>
      <c r="CQ12" s="685"/>
      <c r="CR12" s="640">
        <v>376865</v>
      </c>
      <c r="CS12" s="641"/>
      <c r="CT12" s="641"/>
      <c r="CU12" s="641"/>
      <c r="CV12" s="641"/>
      <c r="CW12" s="641"/>
      <c r="CX12" s="641"/>
      <c r="CY12" s="642"/>
      <c r="CZ12" s="673">
        <v>1.3</v>
      </c>
      <c r="DA12" s="673"/>
      <c r="DB12" s="673"/>
      <c r="DC12" s="673"/>
      <c r="DD12" s="646">
        <v>51436</v>
      </c>
      <c r="DE12" s="641"/>
      <c r="DF12" s="641"/>
      <c r="DG12" s="641"/>
      <c r="DH12" s="641"/>
      <c r="DI12" s="641"/>
      <c r="DJ12" s="641"/>
      <c r="DK12" s="641"/>
      <c r="DL12" s="641"/>
      <c r="DM12" s="641"/>
      <c r="DN12" s="641"/>
      <c r="DO12" s="641"/>
      <c r="DP12" s="642"/>
      <c r="DQ12" s="646">
        <v>175367</v>
      </c>
      <c r="DR12" s="641"/>
      <c r="DS12" s="641"/>
      <c r="DT12" s="641"/>
      <c r="DU12" s="641"/>
      <c r="DV12" s="641"/>
      <c r="DW12" s="641"/>
      <c r="DX12" s="641"/>
      <c r="DY12" s="641"/>
      <c r="DZ12" s="641"/>
      <c r="EA12" s="641"/>
      <c r="EB12" s="641"/>
      <c r="EC12" s="686"/>
    </row>
    <row r="13" spans="2:143" ht="11.25" customHeight="1" x14ac:dyDescent="0.15">
      <c r="B13" s="637" t="s">
        <v>248</v>
      </c>
      <c r="C13" s="638"/>
      <c r="D13" s="638"/>
      <c r="E13" s="638"/>
      <c r="F13" s="638"/>
      <c r="G13" s="638"/>
      <c r="H13" s="638"/>
      <c r="I13" s="638"/>
      <c r="J13" s="638"/>
      <c r="K13" s="638"/>
      <c r="L13" s="638"/>
      <c r="M13" s="638"/>
      <c r="N13" s="638"/>
      <c r="O13" s="638"/>
      <c r="P13" s="638"/>
      <c r="Q13" s="639"/>
      <c r="R13" s="640" t="s">
        <v>223</v>
      </c>
      <c r="S13" s="641"/>
      <c r="T13" s="641"/>
      <c r="U13" s="641"/>
      <c r="V13" s="641"/>
      <c r="W13" s="641"/>
      <c r="X13" s="641"/>
      <c r="Y13" s="642"/>
      <c r="Z13" s="673" t="s">
        <v>223</v>
      </c>
      <c r="AA13" s="673"/>
      <c r="AB13" s="673"/>
      <c r="AC13" s="673"/>
      <c r="AD13" s="674" t="s">
        <v>127</v>
      </c>
      <c r="AE13" s="674"/>
      <c r="AF13" s="674"/>
      <c r="AG13" s="674"/>
      <c r="AH13" s="674"/>
      <c r="AI13" s="674"/>
      <c r="AJ13" s="674"/>
      <c r="AK13" s="674"/>
      <c r="AL13" s="643" t="s">
        <v>223</v>
      </c>
      <c r="AM13" s="644"/>
      <c r="AN13" s="644"/>
      <c r="AO13" s="675"/>
      <c r="AP13" s="637" t="s">
        <v>249</v>
      </c>
      <c r="AQ13" s="638"/>
      <c r="AR13" s="638"/>
      <c r="AS13" s="638"/>
      <c r="AT13" s="638"/>
      <c r="AU13" s="638"/>
      <c r="AV13" s="638"/>
      <c r="AW13" s="638"/>
      <c r="AX13" s="638"/>
      <c r="AY13" s="638"/>
      <c r="AZ13" s="638"/>
      <c r="BA13" s="638"/>
      <c r="BB13" s="638"/>
      <c r="BC13" s="638"/>
      <c r="BD13" s="638"/>
      <c r="BE13" s="638"/>
      <c r="BF13" s="639"/>
      <c r="BG13" s="640">
        <v>1817703</v>
      </c>
      <c r="BH13" s="641"/>
      <c r="BI13" s="641"/>
      <c r="BJ13" s="641"/>
      <c r="BK13" s="641"/>
      <c r="BL13" s="641"/>
      <c r="BM13" s="641"/>
      <c r="BN13" s="642"/>
      <c r="BO13" s="673">
        <v>47.6</v>
      </c>
      <c r="BP13" s="673"/>
      <c r="BQ13" s="673"/>
      <c r="BR13" s="673"/>
      <c r="BS13" s="646" t="s">
        <v>223</v>
      </c>
      <c r="BT13" s="641"/>
      <c r="BU13" s="641"/>
      <c r="BV13" s="641"/>
      <c r="BW13" s="641"/>
      <c r="BX13" s="641"/>
      <c r="BY13" s="641"/>
      <c r="BZ13" s="641"/>
      <c r="CA13" s="641"/>
      <c r="CB13" s="686"/>
      <c r="CD13" s="687" t="s">
        <v>250</v>
      </c>
      <c r="CE13" s="684"/>
      <c r="CF13" s="684"/>
      <c r="CG13" s="684"/>
      <c r="CH13" s="684"/>
      <c r="CI13" s="684"/>
      <c r="CJ13" s="684"/>
      <c r="CK13" s="684"/>
      <c r="CL13" s="684"/>
      <c r="CM13" s="684"/>
      <c r="CN13" s="684"/>
      <c r="CO13" s="684"/>
      <c r="CP13" s="684"/>
      <c r="CQ13" s="685"/>
      <c r="CR13" s="640">
        <v>1237368</v>
      </c>
      <c r="CS13" s="641"/>
      <c r="CT13" s="641"/>
      <c r="CU13" s="641"/>
      <c r="CV13" s="641"/>
      <c r="CW13" s="641"/>
      <c r="CX13" s="641"/>
      <c r="CY13" s="642"/>
      <c r="CZ13" s="673">
        <v>4.2</v>
      </c>
      <c r="DA13" s="673"/>
      <c r="DB13" s="673"/>
      <c r="DC13" s="673"/>
      <c r="DD13" s="646">
        <v>425601</v>
      </c>
      <c r="DE13" s="641"/>
      <c r="DF13" s="641"/>
      <c r="DG13" s="641"/>
      <c r="DH13" s="641"/>
      <c r="DI13" s="641"/>
      <c r="DJ13" s="641"/>
      <c r="DK13" s="641"/>
      <c r="DL13" s="641"/>
      <c r="DM13" s="641"/>
      <c r="DN13" s="641"/>
      <c r="DO13" s="641"/>
      <c r="DP13" s="642"/>
      <c r="DQ13" s="646">
        <v>794401</v>
      </c>
      <c r="DR13" s="641"/>
      <c r="DS13" s="641"/>
      <c r="DT13" s="641"/>
      <c r="DU13" s="641"/>
      <c r="DV13" s="641"/>
      <c r="DW13" s="641"/>
      <c r="DX13" s="641"/>
      <c r="DY13" s="641"/>
      <c r="DZ13" s="641"/>
      <c r="EA13" s="641"/>
      <c r="EB13" s="641"/>
      <c r="EC13" s="686"/>
    </row>
    <row r="14" spans="2:143" ht="11.25" customHeight="1" x14ac:dyDescent="0.15">
      <c r="B14" s="637" t="s">
        <v>251</v>
      </c>
      <c r="C14" s="638"/>
      <c r="D14" s="638"/>
      <c r="E14" s="638"/>
      <c r="F14" s="638"/>
      <c r="G14" s="638"/>
      <c r="H14" s="638"/>
      <c r="I14" s="638"/>
      <c r="J14" s="638"/>
      <c r="K14" s="638"/>
      <c r="L14" s="638"/>
      <c r="M14" s="638"/>
      <c r="N14" s="638"/>
      <c r="O14" s="638"/>
      <c r="P14" s="638"/>
      <c r="Q14" s="639"/>
      <c r="R14" s="640" t="s">
        <v>127</v>
      </c>
      <c r="S14" s="641"/>
      <c r="T14" s="641"/>
      <c r="U14" s="641"/>
      <c r="V14" s="641"/>
      <c r="W14" s="641"/>
      <c r="X14" s="641"/>
      <c r="Y14" s="642"/>
      <c r="Z14" s="673" t="s">
        <v>223</v>
      </c>
      <c r="AA14" s="673"/>
      <c r="AB14" s="673"/>
      <c r="AC14" s="673"/>
      <c r="AD14" s="674" t="s">
        <v>127</v>
      </c>
      <c r="AE14" s="674"/>
      <c r="AF14" s="674"/>
      <c r="AG14" s="674"/>
      <c r="AH14" s="674"/>
      <c r="AI14" s="674"/>
      <c r="AJ14" s="674"/>
      <c r="AK14" s="674"/>
      <c r="AL14" s="643" t="s">
        <v>223</v>
      </c>
      <c r="AM14" s="644"/>
      <c r="AN14" s="644"/>
      <c r="AO14" s="675"/>
      <c r="AP14" s="637" t="s">
        <v>252</v>
      </c>
      <c r="AQ14" s="638"/>
      <c r="AR14" s="638"/>
      <c r="AS14" s="638"/>
      <c r="AT14" s="638"/>
      <c r="AU14" s="638"/>
      <c r="AV14" s="638"/>
      <c r="AW14" s="638"/>
      <c r="AX14" s="638"/>
      <c r="AY14" s="638"/>
      <c r="AZ14" s="638"/>
      <c r="BA14" s="638"/>
      <c r="BB14" s="638"/>
      <c r="BC14" s="638"/>
      <c r="BD14" s="638"/>
      <c r="BE14" s="638"/>
      <c r="BF14" s="639"/>
      <c r="BG14" s="640">
        <v>186676</v>
      </c>
      <c r="BH14" s="641"/>
      <c r="BI14" s="641"/>
      <c r="BJ14" s="641"/>
      <c r="BK14" s="641"/>
      <c r="BL14" s="641"/>
      <c r="BM14" s="641"/>
      <c r="BN14" s="642"/>
      <c r="BO14" s="673">
        <v>4.9000000000000004</v>
      </c>
      <c r="BP14" s="673"/>
      <c r="BQ14" s="673"/>
      <c r="BR14" s="673"/>
      <c r="BS14" s="646" t="s">
        <v>127</v>
      </c>
      <c r="BT14" s="641"/>
      <c r="BU14" s="641"/>
      <c r="BV14" s="641"/>
      <c r="BW14" s="641"/>
      <c r="BX14" s="641"/>
      <c r="BY14" s="641"/>
      <c r="BZ14" s="641"/>
      <c r="CA14" s="641"/>
      <c r="CB14" s="686"/>
      <c r="CD14" s="687" t="s">
        <v>253</v>
      </c>
      <c r="CE14" s="684"/>
      <c r="CF14" s="684"/>
      <c r="CG14" s="684"/>
      <c r="CH14" s="684"/>
      <c r="CI14" s="684"/>
      <c r="CJ14" s="684"/>
      <c r="CK14" s="684"/>
      <c r="CL14" s="684"/>
      <c r="CM14" s="684"/>
      <c r="CN14" s="684"/>
      <c r="CO14" s="684"/>
      <c r="CP14" s="684"/>
      <c r="CQ14" s="685"/>
      <c r="CR14" s="640">
        <v>590819</v>
      </c>
      <c r="CS14" s="641"/>
      <c r="CT14" s="641"/>
      <c r="CU14" s="641"/>
      <c r="CV14" s="641"/>
      <c r="CW14" s="641"/>
      <c r="CX14" s="641"/>
      <c r="CY14" s="642"/>
      <c r="CZ14" s="673">
        <v>2</v>
      </c>
      <c r="DA14" s="673"/>
      <c r="DB14" s="673"/>
      <c r="DC14" s="673"/>
      <c r="DD14" s="646" t="s">
        <v>223</v>
      </c>
      <c r="DE14" s="641"/>
      <c r="DF14" s="641"/>
      <c r="DG14" s="641"/>
      <c r="DH14" s="641"/>
      <c r="DI14" s="641"/>
      <c r="DJ14" s="641"/>
      <c r="DK14" s="641"/>
      <c r="DL14" s="641"/>
      <c r="DM14" s="641"/>
      <c r="DN14" s="641"/>
      <c r="DO14" s="641"/>
      <c r="DP14" s="642"/>
      <c r="DQ14" s="646">
        <v>590819</v>
      </c>
      <c r="DR14" s="641"/>
      <c r="DS14" s="641"/>
      <c r="DT14" s="641"/>
      <c r="DU14" s="641"/>
      <c r="DV14" s="641"/>
      <c r="DW14" s="641"/>
      <c r="DX14" s="641"/>
      <c r="DY14" s="641"/>
      <c r="DZ14" s="641"/>
      <c r="EA14" s="641"/>
      <c r="EB14" s="641"/>
      <c r="EC14" s="686"/>
    </row>
    <row r="15" spans="2:143" ht="11.25" customHeight="1" x14ac:dyDescent="0.15">
      <c r="B15" s="637" t="s">
        <v>254</v>
      </c>
      <c r="C15" s="638"/>
      <c r="D15" s="638"/>
      <c r="E15" s="638"/>
      <c r="F15" s="638"/>
      <c r="G15" s="638"/>
      <c r="H15" s="638"/>
      <c r="I15" s="638"/>
      <c r="J15" s="638"/>
      <c r="K15" s="638"/>
      <c r="L15" s="638"/>
      <c r="M15" s="638"/>
      <c r="N15" s="638"/>
      <c r="O15" s="638"/>
      <c r="P15" s="638"/>
      <c r="Q15" s="639"/>
      <c r="R15" s="640" t="s">
        <v>223</v>
      </c>
      <c r="S15" s="641"/>
      <c r="T15" s="641"/>
      <c r="U15" s="641"/>
      <c r="V15" s="641"/>
      <c r="W15" s="641"/>
      <c r="X15" s="641"/>
      <c r="Y15" s="642"/>
      <c r="Z15" s="673" t="s">
        <v>127</v>
      </c>
      <c r="AA15" s="673"/>
      <c r="AB15" s="673"/>
      <c r="AC15" s="673"/>
      <c r="AD15" s="674" t="s">
        <v>223</v>
      </c>
      <c r="AE15" s="674"/>
      <c r="AF15" s="674"/>
      <c r="AG15" s="674"/>
      <c r="AH15" s="674"/>
      <c r="AI15" s="674"/>
      <c r="AJ15" s="674"/>
      <c r="AK15" s="674"/>
      <c r="AL15" s="643" t="s">
        <v>127</v>
      </c>
      <c r="AM15" s="644"/>
      <c r="AN15" s="644"/>
      <c r="AO15" s="675"/>
      <c r="AP15" s="637" t="s">
        <v>255</v>
      </c>
      <c r="AQ15" s="638"/>
      <c r="AR15" s="638"/>
      <c r="AS15" s="638"/>
      <c r="AT15" s="638"/>
      <c r="AU15" s="638"/>
      <c r="AV15" s="638"/>
      <c r="AW15" s="638"/>
      <c r="AX15" s="638"/>
      <c r="AY15" s="638"/>
      <c r="AZ15" s="638"/>
      <c r="BA15" s="638"/>
      <c r="BB15" s="638"/>
      <c r="BC15" s="638"/>
      <c r="BD15" s="638"/>
      <c r="BE15" s="638"/>
      <c r="BF15" s="639"/>
      <c r="BG15" s="640">
        <v>167882</v>
      </c>
      <c r="BH15" s="641"/>
      <c r="BI15" s="641"/>
      <c r="BJ15" s="641"/>
      <c r="BK15" s="641"/>
      <c r="BL15" s="641"/>
      <c r="BM15" s="641"/>
      <c r="BN15" s="642"/>
      <c r="BO15" s="673">
        <v>4.4000000000000004</v>
      </c>
      <c r="BP15" s="673"/>
      <c r="BQ15" s="673"/>
      <c r="BR15" s="673"/>
      <c r="BS15" s="646" t="s">
        <v>223</v>
      </c>
      <c r="BT15" s="641"/>
      <c r="BU15" s="641"/>
      <c r="BV15" s="641"/>
      <c r="BW15" s="641"/>
      <c r="BX15" s="641"/>
      <c r="BY15" s="641"/>
      <c r="BZ15" s="641"/>
      <c r="CA15" s="641"/>
      <c r="CB15" s="686"/>
      <c r="CD15" s="687" t="s">
        <v>256</v>
      </c>
      <c r="CE15" s="684"/>
      <c r="CF15" s="684"/>
      <c r="CG15" s="684"/>
      <c r="CH15" s="684"/>
      <c r="CI15" s="684"/>
      <c r="CJ15" s="684"/>
      <c r="CK15" s="684"/>
      <c r="CL15" s="684"/>
      <c r="CM15" s="684"/>
      <c r="CN15" s="684"/>
      <c r="CO15" s="684"/>
      <c r="CP15" s="684"/>
      <c r="CQ15" s="685"/>
      <c r="CR15" s="640">
        <v>3662385</v>
      </c>
      <c r="CS15" s="641"/>
      <c r="CT15" s="641"/>
      <c r="CU15" s="641"/>
      <c r="CV15" s="641"/>
      <c r="CW15" s="641"/>
      <c r="CX15" s="641"/>
      <c r="CY15" s="642"/>
      <c r="CZ15" s="673">
        <v>12.4</v>
      </c>
      <c r="DA15" s="673"/>
      <c r="DB15" s="673"/>
      <c r="DC15" s="673"/>
      <c r="DD15" s="646">
        <v>1371815</v>
      </c>
      <c r="DE15" s="641"/>
      <c r="DF15" s="641"/>
      <c r="DG15" s="641"/>
      <c r="DH15" s="641"/>
      <c r="DI15" s="641"/>
      <c r="DJ15" s="641"/>
      <c r="DK15" s="641"/>
      <c r="DL15" s="641"/>
      <c r="DM15" s="641"/>
      <c r="DN15" s="641"/>
      <c r="DO15" s="641"/>
      <c r="DP15" s="642"/>
      <c r="DQ15" s="646">
        <v>1710027</v>
      </c>
      <c r="DR15" s="641"/>
      <c r="DS15" s="641"/>
      <c r="DT15" s="641"/>
      <c r="DU15" s="641"/>
      <c r="DV15" s="641"/>
      <c r="DW15" s="641"/>
      <c r="DX15" s="641"/>
      <c r="DY15" s="641"/>
      <c r="DZ15" s="641"/>
      <c r="EA15" s="641"/>
      <c r="EB15" s="641"/>
      <c r="EC15" s="686"/>
    </row>
    <row r="16" spans="2:143" ht="11.25" customHeight="1" x14ac:dyDescent="0.15">
      <c r="B16" s="637" t="s">
        <v>257</v>
      </c>
      <c r="C16" s="638"/>
      <c r="D16" s="638"/>
      <c r="E16" s="638"/>
      <c r="F16" s="638"/>
      <c r="G16" s="638"/>
      <c r="H16" s="638"/>
      <c r="I16" s="638"/>
      <c r="J16" s="638"/>
      <c r="K16" s="638"/>
      <c r="L16" s="638"/>
      <c r="M16" s="638"/>
      <c r="N16" s="638"/>
      <c r="O16" s="638"/>
      <c r="P16" s="638"/>
      <c r="Q16" s="639"/>
      <c r="R16" s="640">
        <v>8265</v>
      </c>
      <c r="S16" s="641"/>
      <c r="T16" s="641"/>
      <c r="U16" s="641"/>
      <c r="V16" s="641"/>
      <c r="W16" s="641"/>
      <c r="X16" s="641"/>
      <c r="Y16" s="642"/>
      <c r="Z16" s="673">
        <v>0</v>
      </c>
      <c r="AA16" s="673"/>
      <c r="AB16" s="673"/>
      <c r="AC16" s="673"/>
      <c r="AD16" s="674">
        <v>8265</v>
      </c>
      <c r="AE16" s="674"/>
      <c r="AF16" s="674"/>
      <c r="AG16" s="674"/>
      <c r="AH16" s="674"/>
      <c r="AI16" s="674"/>
      <c r="AJ16" s="674"/>
      <c r="AK16" s="674"/>
      <c r="AL16" s="643">
        <v>0.1</v>
      </c>
      <c r="AM16" s="644"/>
      <c r="AN16" s="644"/>
      <c r="AO16" s="675"/>
      <c r="AP16" s="637" t="s">
        <v>258</v>
      </c>
      <c r="AQ16" s="638"/>
      <c r="AR16" s="638"/>
      <c r="AS16" s="638"/>
      <c r="AT16" s="638"/>
      <c r="AU16" s="638"/>
      <c r="AV16" s="638"/>
      <c r="AW16" s="638"/>
      <c r="AX16" s="638"/>
      <c r="AY16" s="638"/>
      <c r="AZ16" s="638"/>
      <c r="BA16" s="638"/>
      <c r="BB16" s="638"/>
      <c r="BC16" s="638"/>
      <c r="BD16" s="638"/>
      <c r="BE16" s="638"/>
      <c r="BF16" s="639"/>
      <c r="BG16" s="640">
        <v>15</v>
      </c>
      <c r="BH16" s="641"/>
      <c r="BI16" s="641"/>
      <c r="BJ16" s="641"/>
      <c r="BK16" s="641"/>
      <c r="BL16" s="641"/>
      <c r="BM16" s="641"/>
      <c r="BN16" s="642"/>
      <c r="BO16" s="673">
        <v>0</v>
      </c>
      <c r="BP16" s="673"/>
      <c r="BQ16" s="673"/>
      <c r="BR16" s="673"/>
      <c r="BS16" s="646" t="s">
        <v>223</v>
      </c>
      <c r="BT16" s="641"/>
      <c r="BU16" s="641"/>
      <c r="BV16" s="641"/>
      <c r="BW16" s="641"/>
      <c r="BX16" s="641"/>
      <c r="BY16" s="641"/>
      <c r="BZ16" s="641"/>
      <c r="CA16" s="641"/>
      <c r="CB16" s="686"/>
      <c r="CD16" s="687" t="s">
        <v>259</v>
      </c>
      <c r="CE16" s="684"/>
      <c r="CF16" s="684"/>
      <c r="CG16" s="684"/>
      <c r="CH16" s="684"/>
      <c r="CI16" s="684"/>
      <c r="CJ16" s="684"/>
      <c r="CK16" s="684"/>
      <c r="CL16" s="684"/>
      <c r="CM16" s="684"/>
      <c r="CN16" s="684"/>
      <c r="CO16" s="684"/>
      <c r="CP16" s="684"/>
      <c r="CQ16" s="685"/>
      <c r="CR16" s="640">
        <v>1815</v>
      </c>
      <c r="CS16" s="641"/>
      <c r="CT16" s="641"/>
      <c r="CU16" s="641"/>
      <c r="CV16" s="641"/>
      <c r="CW16" s="641"/>
      <c r="CX16" s="641"/>
      <c r="CY16" s="642"/>
      <c r="CZ16" s="673">
        <v>0</v>
      </c>
      <c r="DA16" s="673"/>
      <c r="DB16" s="673"/>
      <c r="DC16" s="673"/>
      <c r="DD16" s="646" t="s">
        <v>223</v>
      </c>
      <c r="DE16" s="641"/>
      <c r="DF16" s="641"/>
      <c r="DG16" s="641"/>
      <c r="DH16" s="641"/>
      <c r="DI16" s="641"/>
      <c r="DJ16" s="641"/>
      <c r="DK16" s="641"/>
      <c r="DL16" s="641"/>
      <c r="DM16" s="641"/>
      <c r="DN16" s="641"/>
      <c r="DO16" s="641"/>
      <c r="DP16" s="642"/>
      <c r="DQ16" s="646">
        <v>1815</v>
      </c>
      <c r="DR16" s="641"/>
      <c r="DS16" s="641"/>
      <c r="DT16" s="641"/>
      <c r="DU16" s="641"/>
      <c r="DV16" s="641"/>
      <c r="DW16" s="641"/>
      <c r="DX16" s="641"/>
      <c r="DY16" s="641"/>
      <c r="DZ16" s="641"/>
      <c r="EA16" s="641"/>
      <c r="EB16" s="641"/>
      <c r="EC16" s="686"/>
    </row>
    <row r="17" spans="2:133" ht="11.25" customHeight="1" x14ac:dyDescent="0.15">
      <c r="B17" s="637" t="s">
        <v>260</v>
      </c>
      <c r="C17" s="638"/>
      <c r="D17" s="638"/>
      <c r="E17" s="638"/>
      <c r="F17" s="638"/>
      <c r="G17" s="638"/>
      <c r="H17" s="638"/>
      <c r="I17" s="638"/>
      <c r="J17" s="638"/>
      <c r="K17" s="638"/>
      <c r="L17" s="638"/>
      <c r="M17" s="638"/>
      <c r="N17" s="638"/>
      <c r="O17" s="638"/>
      <c r="P17" s="638"/>
      <c r="Q17" s="639"/>
      <c r="R17" s="640">
        <v>11919</v>
      </c>
      <c r="S17" s="641"/>
      <c r="T17" s="641"/>
      <c r="U17" s="641"/>
      <c r="V17" s="641"/>
      <c r="W17" s="641"/>
      <c r="X17" s="641"/>
      <c r="Y17" s="642"/>
      <c r="Z17" s="673">
        <v>0</v>
      </c>
      <c r="AA17" s="673"/>
      <c r="AB17" s="673"/>
      <c r="AC17" s="673"/>
      <c r="AD17" s="674">
        <v>11919</v>
      </c>
      <c r="AE17" s="674"/>
      <c r="AF17" s="674"/>
      <c r="AG17" s="674"/>
      <c r="AH17" s="674"/>
      <c r="AI17" s="674"/>
      <c r="AJ17" s="674"/>
      <c r="AK17" s="674"/>
      <c r="AL17" s="643">
        <v>0.1</v>
      </c>
      <c r="AM17" s="644"/>
      <c r="AN17" s="644"/>
      <c r="AO17" s="675"/>
      <c r="AP17" s="637" t="s">
        <v>261</v>
      </c>
      <c r="AQ17" s="638"/>
      <c r="AR17" s="638"/>
      <c r="AS17" s="638"/>
      <c r="AT17" s="638"/>
      <c r="AU17" s="638"/>
      <c r="AV17" s="638"/>
      <c r="AW17" s="638"/>
      <c r="AX17" s="638"/>
      <c r="AY17" s="638"/>
      <c r="AZ17" s="638"/>
      <c r="BA17" s="638"/>
      <c r="BB17" s="638"/>
      <c r="BC17" s="638"/>
      <c r="BD17" s="638"/>
      <c r="BE17" s="638"/>
      <c r="BF17" s="639"/>
      <c r="BG17" s="640" t="s">
        <v>127</v>
      </c>
      <c r="BH17" s="641"/>
      <c r="BI17" s="641"/>
      <c r="BJ17" s="641"/>
      <c r="BK17" s="641"/>
      <c r="BL17" s="641"/>
      <c r="BM17" s="641"/>
      <c r="BN17" s="642"/>
      <c r="BO17" s="673" t="s">
        <v>223</v>
      </c>
      <c r="BP17" s="673"/>
      <c r="BQ17" s="673"/>
      <c r="BR17" s="673"/>
      <c r="BS17" s="646" t="s">
        <v>127</v>
      </c>
      <c r="BT17" s="641"/>
      <c r="BU17" s="641"/>
      <c r="BV17" s="641"/>
      <c r="BW17" s="641"/>
      <c r="BX17" s="641"/>
      <c r="BY17" s="641"/>
      <c r="BZ17" s="641"/>
      <c r="CA17" s="641"/>
      <c r="CB17" s="686"/>
      <c r="CD17" s="687" t="s">
        <v>262</v>
      </c>
      <c r="CE17" s="684"/>
      <c r="CF17" s="684"/>
      <c r="CG17" s="684"/>
      <c r="CH17" s="684"/>
      <c r="CI17" s="684"/>
      <c r="CJ17" s="684"/>
      <c r="CK17" s="684"/>
      <c r="CL17" s="684"/>
      <c r="CM17" s="684"/>
      <c r="CN17" s="684"/>
      <c r="CO17" s="684"/>
      <c r="CP17" s="684"/>
      <c r="CQ17" s="685"/>
      <c r="CR17" s="640">
        <v>2196953</v>
      </c>
      <c r="CS17" s="641"/>
      <c r="CT17" s="641"/>
      <c r="CU17" s="641"/>
      <c r="CV17" s="641"/>
      <c r="CW17" s="641"/>
      <c r="CX17" s="641"/>
      <c r="CY17" s="642"/>
      <c r="CZ17" s="673">
        <v>7.4</v>
      </c>
      <c r="DA17" s="673"/>
      <c r="DB17" s="673"/>
      <c r="DC17" s="673"/>
      <c r="DD17" s="646" t="s">
        <v>223</v>
      </c>
      <c r="DE17" s="641"/>
      <c r="DF17" s="641"/>
      <c r="DG17" s="641"/>
      <c r="DH17" s="641"/>
      <c r="DI17" s="641"/>
      <c r="DJ17" s="641"/>
      <c r="DK17" s="641"/>
      <c r="DL17" s="641"/>
      <c r="DM17" s="641"/>
      <c r="DN17" s="641"/>
      <c r="DO17" s="641"/>
      <c r="DP17" s="642"/>
      <c r="DQ17" s="646">
        <v>2190187</v>
      </c>
      <c r="DR17" s="641"/>
      <c r="DS17" s="641"/>
      <c r="DT17" s="641"/>
      <c r="DU17" s="641"/>
      <c r="DV17" s="641"/>
      <c r="DW17" s="641"/>
      <c r="DX17" s="641"/>
      <c r="DY17" s="641"/>
      <c r="DZ17" s="641"/>
      <c r="EA17" s="641"/>
      <c r="EB17" s="641"/>
      <c r="EC17" s="686"/>
    </row>
    <row r="18" spans="2:133" ht="11.25" customHeight="1" x14ac:dyDescent="0.15">
      <c r="B18" s="637" t="s">
        <v>263</v>
      </c>
      <c r="C18" s="638"/>
      <c r="D18" s="638"/>
      <c r="E18" s="638"/>
      <c r="F18" s="638"/>
      <c r="G18" s="638"/>
      <c r="H18" s="638"/>
      <c r="I18" s="638"/>
      <c r="J18" s="638"/>
      <c r="K18" s="638"/>
      <c r="L18" s="638"/>
      <c r="M18" s="638"/>
      <c r="N18" s="638"/>
      <c r="O18" s="638"/>
      <c r="P18" s="638"/>
      <c r="Q18" s="639"/>
      <c r="R18" s="640">
        <v>36555</v>
      </c>
      <c r="S18" s="641"/>
      <c r="T18" s="641"/>
      <c r="U18" s="641"/>
      <c r="V18" s="641"/>
      <c r="W18" s="641"/>
      <c r="X18" s="641"/>
      <c r="Y18" s="642"/>
      <c r="Z18" s="673">
        <v>0.1</v>
      </c>
      <c r="AA18" s="673"/>
      <c r="AB18" s="673"/>
      <c r="AC18" s="673"/>
      <c r="AD18" s="674">
        <v>36555</v>
      </c>
      <c r="AE18" s="674"/>
      <c r="AF18" s="674"/>
      <c r="AG18" s="674"/>
      <c r="AH18" s="674"/>
      <c r="AI18" s="674"/>
      <c r="AJ18" s="674"/>
      <c r="AK18" s="674"/>
      <c r="AL18" s="643">
        <v>0.3</v>
      </c>
      <c r="AM18" s="644"/>
      <c r="AN18" s="644"/>
      <c r="AO18" s="675"/>
      <c r="AP18" s="637" t="s">
        <v>264</v>
      </c>
      <c r="AQ18" s="638"/>
      <c r="AR18" s="638"/>
      <c r="AS18" s="638"/>
      <c r="AT18" s="638"/>
      <c r="AU18" s="638"/>
      <c r="AV18" s="638"/>
      <c r="AW18" s="638"/>
      <c r="AX18" s="638"/>
      <c r="AY18" s="638"/>
      <c r="AZ18" s="638"/>
      <c r="BA18" s="638"/>
      <c r="BB18" s="638"/>
      <c r="BC18" s="638"/>
      <c r="BD18" s="638"/>
      <c r="BE18" s="638"/>
      <c r="BF18" s="639"/>
      <c r="BG18" s="640" t="s">
        <v>223</v>
      </c>
      <c r="BH18" s="641"/>
      <c r="BI18" s="641"/>
      <c r="BJ18" s="641"/>
      <c r="BK18" s="641"/>
      <c r="BL18" s="641"/>
      <c r="BM18" s="641"/>
      <c r="BN18" s="642"/>
      <c r="BO18" s="673" t="s">
        <v>223</v>
      </c>
      <c r="BP18" s="673"/>
      <c r="BQ18" s="673"/>
      <c r="BR18" s="673"/>
      <c r="BS18" s="646" t="s">
        <v>223</v>
      </c>
      <c r="BT18" s="641"/>
      <c r="BU18" s="641"/>
      <c r="BV18" s="641"/>
      <c r="BW18" s="641"/>
      <c r="BX18" s="641"/>
      <c r="BY18" s="641"/>
      <c r="BZ18" s="641"/>
      <c r="CA18" s="641"/>
      <c r="CB18" s="686"/>
      <c r="CD18" s="687" t="s">
        <v>265</v>
      </c>
      <c r="CE18" s="684"/>
      <c r="CF18" s="684"/>
      <c r="CG18" s="684"/>
      <c r="CH18" s="684"/>
      <c r="CI18" s="684"/>
      <c r="CJ18" s="684"/>
      <c r="CK18" s="684"/>
      <c r="CL18" s="684"/>
      <c r="CM18" s="684"/>
      <c r="CN18" s="684"/>
      <c r="CO18" s="684"/>
      <c r="CP18" s="684"/>
      <c r="CQ18" s="685"/>
      <c r="CR18" s="640" t="s">
        <v>223</v>
      </c>
      <c r="CS18" s="641"/>
      <c r="CT18" s="641"/>
      <c r="CU18" s="641"/>
      <c r="CV18" s="641"/>
      <c r="CW18" s="641"/>
      <c r="CX18" s="641"/>
      <c r="CY18" s="642"/>
      <c r="CZ18" s="673" t="s">
        <v>127</v>
      </c>
      <c r="DA18" s="673"/>
      <c r="DB18" s="673"/>
      <c r="DC18" s="673"/>
      <c r="DD18" s="646" t="s">
        <v>127</v>
      </c>
      <c r="DE18" s="641"/>
      <c r="DF18" s="641"/>
      <c r="DG18" s="641"/>
      <c r="DH18" s="641"/>
      <c r="DI18" s="641"/>
      <c r="DJ18" s="641"/>
      <c r="DK18" s="641"/>
      <c r="DL18" s="641"/>
      <c r="DM18" s="641"/>
      <c r="DN18" s="641"/>
      <c r="DO18" s="641"/>
      <c r="DP18" s="642"/>
      <c r="DQ18" s="646" t="s">
        <v>223</v>
      </c>
      <c r="DR18" s="641"/>
      <c r="DS18" s="641"/>
      <c r="DT18" s="641"/>
      <c r="DU18" s="641"/>
      <c r="DV18" s="641"/>
      <c r="DW18" s="641"/>
      <c r="DX18" s="641"/>
      <c r="DY18" s="641"/>
      <c r="DZ18" s="641"/>
      <c r="EA18" s="641"/>
      <c r="EB18" s="641"/>
      <c r="EC18" s="686"/>
    </row>
    <row r="19" spans="2:133" ht="11.25" customHeight="1" x14ac:dyDescent="0.15">
      <c r="B19" s="637" t="s">
        <v>266</v>
      </c>
      <c r="C19" s="638"/>
      <c r="D19" s="638"/>
      <c r="E19" s="638"/>
      <c r="F19" s="638"/>
      <c r="G19" s="638"/>
      <c r="H19" s="638"/>
      <c r="I19" s="638"/>
      <c r="J19" s="638"/>
      <c r="K19" s="638"/>
      <c r="L19" s="638"/>
      <c r="M19" s="638"/>
      <c r="N19" s="638"/>
      <c r="O19" s="638"/>
      <c r="P19" s="638"/>
      <c r="Q19" s="639"/>
      <c r="R19" s="640">
        <v>36555</v>
      </c>
      <c r="S19" s="641"/>
      <c r="T19" s="641"/>
      <c r="U19" s="641"/>
      <c r="V19" s="641"/>
      <c r="W19" s="641"/>
      <c r="X19" s="641"/>
      <c r="Y19" s="642"/>
      <c r="Z19" s="673">
        <v>0.1</v>
      </c>
      <c r="AA19" s="673"/>
      <c r="AB19" s="673"/>
      <c r="AC19" s="673"/>
      <c r="AD19" s="674">
        <v>36555</v>
      </c>
      <c r="AE19" s="674"/>
      <c r="AF19" s="674"/>
      <c r="AG19" s="674"/>
      <c r="AH19" s="674"/>
      <c r="AI19" s="674"/>
      <c r="AJ19" s="674"/>
      <c r="AK19" s="674"/>
      <c r="AL19" s="643">
        <v>0.3</v>
      </c>
      <c r="AM19" s="644"/>
      <c r="AN19" s="644"/>
      <c r="AO19" s="675"/>
      <c r="AP19" s="637" t="s">
        <v>267</v>
      </c>
      <c r="AQ19" s="638"/>
      <c r="AR19" s="638"/>
      <c r="AS19" s="638"/>
      <c r="AT19" s="638"/>
      <c r="AU19" s="638"/>
      <c r="AV19" s="638"/>
      <c r="AW19" s="638"/>
      <c r="AX19" s="638"/>
      <c r="AY19" s="638"/>
      <c r="AZ19" s="638"/>
      <c r="BA19" s="638"/>
      <c r="BB19" s="638"/>
      <c r="BC19" s="638"/>
      <c r="BD19" s="638"/>
      <c r="BE19" s="638"/>
      <c r="BF19" s="639"/>
      <c r="BG19" s="640">
        <v>6026</v>
      </c>
      <c r="BH19" s="641"/>
      <c r="BI19" s="641"/>
      <c r="BJ19" s="641"/>
      <c r="BK19" s="641"/>
      <c r="BL19" s="641"/>
      <c r="BM19" s="641"/>
      <c r="BN19" s="642"/>
      <c r="BO19" s="673">
        <v>0.2</v>
      </c>
      <c r="BP19" s="673"/>
      <c r="BQ19" s="673"/>
      <c r="BR19" s="673"/>
      <c r="BS19" s="646" t="s">
        <v>223</v>
      </c>
      <c r="BT19" s="641"/>
      <c r="BU19" s="641"/>
      <c r="BV19" s="641"/>
      <c r="BW19" s="641"/>
      <c r="BX19" s="641"/>
      <c r="BY19" s="641"/>
      <c r="BZ19" s="641"/>
      <c r="CA19" s="641"/>
      <c r="CB19" s="686"/>
      <c r="CD19" s="687" t="s">
        <v>268</v>
      </c>
      <c r="CE19" s="684"/>
      <c r="CF19" s="684"/>
      <c r="CG19" s="684"/>
      <c r="CH19" s="684"/>
      <c r="CI19" s="684"/>
      <c r="CJ19" s="684"/>
      <c r="CK19" s="684"/>
      <c r="CL19" s="684"/>
      <c r="CM19" s="684"/>
      <c r="CN19" s="684"/>
      <c r="CO19" s="684"/>
      <c r="CP19" s="684"/>
      <c r="CQ19" s="685"/>
      <c r="CR19" s="640" t="s">
        <v>223</v>
      </c>
      <c r="CS19" s="641"/>
      <c r="CT19" s="641"/>
      <c r="CU19" s="641"/>
      <c r="CV19" s="641"/>
      <c r="CW19" s="641"/>
      <c r="CX19" s="641"/>
      <c r="CY19" s="642"/>
      <c r="CZ19" s="673" t="s">
        <v>127</v>
      </c>
      <c r="DA19" s="673"/>
      <c r="DB19" s="673"/>
      <c r="DC19" s="673"/>
      <c r="DD19" s="646" t="s">
        <v>223</v>
      </c>
      <c r="DE19" s="641"/>
      <c r="DF19" s="641"/>
      <c r="DG19" s="641"/>
      <c r="DH19" s="641"/>
      <c r="DI19" s="641"/>
      <c r="DJ19" s="641"/>
      <c r="DK19" s="641"/>
      <c r="DL19" s="641"/>
      <c r="DM19" s="641"/>
      <c r="DN19" s="641"/>
      <c r="DO19" s="641"/>
      <c r="DP19" s="642"/>
      <c r="DQ19" s="646" t="s">
        <v>223</v>
      </c>
      <c r="DR19" s="641"/>
      <c r="DS19" s="641"/>
      <c r="DT19" s="641"/>
      <c r="DU19" s="641"/>
      <c r="DV19" s="641"/>
      <c r="DW19" s="641"/>
      <c r="DX19" s="641"/>
      <c r="DY19" s="641"/>
      <c r="DZ19" s="641"/>
      <c r="EA19" s="641"/>
      <c r="EB19" s="641"/>
      <c r="EC19" s="686"/>
    </row>
    <row r="20" spans="2:133" ht="11.25" customHeight="1" x14ac:dyDescent="0.15">
      <c r="B20" s="637" t="s">
        <v>269</v>
      </c>
      <c r="C20" s="638"/>
      <c r="D20" s="638"/>
      <c r="E20" s="638"/>
      <c r="F20" s="638"/>
      <c r="G20" s="638"/>
      <c r="H20" s="638"/>
      <c r="I20" s="638"/>
      <c r="J20" s="638"/>
      <c r="K20" s="638"/>
      <c r="L20" s="638"/>
      <c r="M20" s="638"/>
      <c r="N20" s="638"/>
      <c r="O20" s="638"/>
      <c r="P20" s="638"/>
      <c r="Q20" s="639"/>
      <c r="R20" s="640" t="s">
        <v>223</v>
      </c>
      <c r="S20" s="641"/>
      <c r="T20" s="641"/>
      <c r="U20" s="641"/>
      <c r="V20" s="641"/>
      <c r="W20" s="641"/>
      <c r="X20" s="641"/>
      <c r="Y20" s="642"/>
      <c r="Z20" s="673" t="s">
        <v>223</v>
      </c>
      <c r="AA20" s="673"/>
      <c r="AB20" s="673"/>
      <c r="AC20" s="673"/>
      <c r="AD20" s="674" t="s">
        <v>223</v>
      </c>
      <c r="AE20" s="674"/>
      <c r="AF20" s="674"/>
      <c r="AG20" s="674"/>
      <c r="AH20" s="674"/>
      <c r="AI20" s="674"/>
      <c r="AJ20" s="674"/>
      <c r="AK20" s="674"/>
      <c r="AL20" s="643" t="s">
        <v>127</v>
      </c>
      <c r="AM20" s="644"/>
      <c r="AN20" s="644"/>
      <c r="AO20" s="675"/>
      <c r="AP20" s="637" t="s">
        <v>270</v>
      </c>
      <c r="AQ20" s="638"/>
      <c r="AR20" s="638"/>
      <c r="AS20" s="638"/>
      <c r="AT20" s="638"/>
      <c r="AU20" s="638"/>
      <c r="AV20" s="638"/>
      <c r="AW20" s="638"/>
      <c r="AX20" s="638"/>
      <c r="AY20" s="638"/>
      <c r="AZ20" s="638"/>
      <c r="BA20" s="638"/>
      <c r="BB20" s="638"/>
      <c r="BC20" s="638"/>
      <c r="BD20" s="638"/>
      <c r="BE20" s="638"/>
      <c r="BF20" s="639"/>
      <c r="BG20" s="640">
        <v>6026</v>
      </c>
      <c r="BH20" s="641"/>
      <c r="BI20" s="641"/>
      <c r="BJ20" s="641"/>
      <c r="BK20" s="641"/>
      <c r="BL20" s="641"/>
      <c r="BM20" s="641"/>
      <c r="BN20" s="642"/>
      <c r="BO20" s="673">
        <v>0.2</v>
      </c>
      <c r="BP20" s="673"/>
      <c r="BQ20" s="673"/>
      <c r="BR20" s="673"/>
      <c r="BS20" s="646" t="s">
        <v>223</v>
      </c>
      <c r="BT20" s="641"/>
      <c r="BU20" s="641"/>
      <c r="BV20" s="641"/>
      <c r="BW20" s="641"/>
      <c r="BX20" s="641"/>
      <c r="BY20" s="641"/>
      <c r="BZ20" s="641"/>
      <c r="CA20" s="641"/>
      <c r="CB20" s="686"/>
      <c r="CD20" s="687" t="s">
        <v>271</v>
      </c>
      <c r="CE20" s="684"/>
      <c r="CF20" s="684"/>
      <c r="CG20" s="684"/>
      <c r="CH20" s="684"/>
      <c r="CI20" s="684"/>
      <c r="CJ20" s="684"/>
      <c r="CK20" s="684"/>
      <c r="CL20" s="684"/>
      <c r="CM20" s="684"/>
      <c r="CN20" s="684"/>
      <c r="CO20" s="684"/>
      <c r="CP20" s="684"/>
      <c r="CQ20" s="685"/>
      <c r="CR20" s="640">
        <v>29538309</v>
      </c>
      <c r="CS20" s="641"/>
      <c r="CT20" s="641"/>
      <c r="CU20" s="641"/>
      <c r="CV20" s="641"/>
      <c r="CW20" s="641"/>
      <c r="CX20" s="641"/>
      <c r="CY20" s="642"/>
      <c r="CZ20" s="673">
        <v>100</v>
      </c>
      <c r="DA20" s="673"/>
      <c r="DB20" s="673"/>
      <c r="DC20" s="673"/>
      <c r="DD20" s="646">
        <v>3021369</v>
      </c>
      <c r="DE20" s="641"/>
      <c r="DF20" s="641"/>
      <c r="DG20" s="641"/>
      <c r="DH20" s="641"/>
      <c r="DI20" s="641"/>
      <c r="DJ20" s="641"/>
      <c r="DK20" s="641"/>
      <c r="DL20" s="641"/>
      <c r="DM20" s="641"/>
      <c r="DN20" s="641"/>
      <c r="DO20" s="641"/>
      <c r="DP20" s="642"/>
      <c r="DQ20" s="646">
        <v>14136977</v>
      </c>
      <c r="DR20" s="641"/>
      <c r="DS20" s="641"/>
      <c r="DT20" s="641"/>
      <c r="DU20" s="641"/>
      <c r="DV20" s="641"/>
      <c r="DW20" s="641"/>
      <c r="DX20" s="641"/>
      <c r="DY20" s="641"/>
      <c r="DZ20" s="641"/>
      <c r="EA20" s="641"/>
      <c r="EB20" s="641"/>
      <c r="EC20" s="686"/>
    </row>
    <row r="21" spans="2:133" ht="11.25" customHeight="1" x14ac:dyDescent="0.15">
      <c r="B21" s="637" t="s">
        <v>272</v>
      </c>
      <c r="C21" s="638"/>
      <c r="D21" s="638"/>
      <c r="E21" s="638"/>
      <c r="F21" s="638"/>
      <c r="G21" s="638"/>
      <c r="H21" s="638"/>
      <c r="I21" s="638"/>
      <c r="J21" s="638"/>
      <c r="K21" s="638"/>
      <c r="L21" s="638"/>
      <c r="M21" s="638"/>
      <c r="N21" s="638"/>
      <c r="O21" s="638"/>
      <c r="P21" s="638"/>
      <c r="Q21" s="639"/>
      <c r="R21" s="640" t="s">
        <v>223</v>
      </c>
      <c r="S21" s="641"/>
      <c r="T21" s="641"/>
      <c r="U21" s="641"/>
      <c r="V21" s="641"/>
      <c r="W21" s="641"/>
      <c r="X21" s="641"/>
      <c r="Y21" s="642"/>
      <c r="Z21" s="673" t="s">
        <v>223</v>
      </c>
      <c r="AA21" s="673"/>
      <c r="AB21" s="673"/>
      <c r="AC21" s="673"/>
      <c r="AD21" s="674" t="s">
        <v>223</v>
      </c>
      <c r="AE21" s="674"/>
      <c r="AF21" s="674"/>
      <c r="AG21" s="674"/>
      <c r="AH21" s="674"/>
      <c r="AI21" s="674"/>
      <c r="AJ21" s="674"/>
      <c r="AK21" s="674"/>
      <c r="AL21" s="643" t="s">
        <v>223</v>
      </c>
      <c r="AM21" s="644"/>
      <c r="AN21" s="644"/>
      <c r="AO21" s="675"/>
      <c r="AP21" s="735" t="s">
        <v>273</v>
      </c>
      <c r="AQ21" s="742"/>
      <c r="AR21" s="742"/>
      <c r="AS21" s="742"/>
      <c r="AT21" s="742"/>
      <c r="AU21" s="742"/>
      <c r="AV21" s="742"/>
      <c r="AW21" s="742"/>
      <c r="AX21" s="742"/>
      <c r="AY21" s="742"/>
      <c r="AZ21" s="742"/>
      <c r="BA21" s="742"/>
      <c r="BB21" s="742"/>
      <c r="BC21" s="742"/>
      <c r="BD21" s="742"/>
      <c r="BE21" s="742"/>
      <c r="BF21" s="737"/>
      <c r="BG21" s="640">
        <v>6026</v>
      </c>
      <c r="BH21" s="641"/>
      <c r="BI21" s="641"/>
      <c r="BJ21" s="641"/>
      <c r="BK21" s="641"/>
      <c r="BL21" s="641"/>
      <c r="BM21" s="641"/>
      <c r="BN21" s="642"/>
      <c r="BO21" s="673">
        <v>0.2</v>
      </c>
      <c r="BP21" s="673"/>
      <c r="BQ21" s="673"/>
      <c r="BR21" s="673"/>
      <c r="BS21" s="646" t="s">
        <v>223</v>
      </c>
      <c r="BT21" s="641"/>
      <c r="BU21" s="641"/>
      <c r="BV21" s="641"/>
      <c r="BW21" s="641"/>
      <c r="BX21" s="641"/>
      <c r="BY21" s="641"/>
      <c r="BZ21" s="641"/>
      <c r="CA21" s="641"/>
      <c r="CB21" s="686"/>
      <c r="CD21" s="747"/>
      <c r="CE21" s="670"/>
      <c r="CF21" s="670"/>
      <c r="CG21" s="670"/>
      <c r="CH21" s="670"/>
      <c r="CI21" s="670"/>
      <c r="CJ21" s="670"/>
      <c r="CK21" s="670"/>
      <c r="CL21" s="670"/>
      <c r="CM21" s="670"/>
      <c r="CN21" s="670"/>
      <c r="CO21" s="670"/>
      <c r="CP21" s="670"/>
      <c r="CQ21" s="67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274</v>
      </c>
      <c r="C22" s="638"/>
      <c r="D22" s="638"/>
      <c r="E22" s="638"/>
      <c r="F22" s="638"/>
      <c r="G22" s="638"/>
      <c r="H22" s="638"/>
      <c r="I22" s="638"/>
      <c r="J22" s="638"/>
      <c r="K22" s="638"/>
      <c r="L22" s="638"/>
      <c r="M22" s="638"/>
      <c r="N22" s="638"/>
      <c r="O22" s="638"/>
      <c r="P22" s="638"/>
      <c r="Q22" s="639"/>
      <c r="R22" s="640">
        <v>7118470</v>
      </c>
      <c r="S22" s="641"/>
      <c r="T22" s="641"/>
      <c r="U22" s="641"/>
      <c r="V22" s="641"/>
      <c r="W22" s="641"/>
      <c r="X22" s="641"/>
      <c r="Y22" s="642"/>
      <c r="Z22" s="673">
        <v>22.8</v>
      </c>
      <c r="AA22" s="673"/>
      <c r="AB22" s="673"/>
      <c r="AC22" s="673"/>
      <c r="AD22" s="674">
        <v>6434722</v>
      </c>
      <c r="AE22" s="674"/>
      <c r="AF22" s="674"/>
      <c r="AG22" s="674"/>
      <c r="AH22" s="674"/>
      <c r="AI22" s="674"/>
      <c r="AJ22" s="674"/>
      <c r="AK22" s="674"/>
      <c r="AL22" s="643">
        <v>56.1</v>
      </c>
      <c r="AM22" s="644"/>
      <c r="AN22" s="644"/>
      <c r="AO22" s="675"/>
      <c r="AP22" s="735" t="s">
        <v>275</v>
      </c>
      <c r="AQ22" s="742"/>
      <c r="AR22" s="742"/>
      <c r="AS22" s="742"/>
      <c r="AT22" s="742"/>
      <c r="AU22" s="742"/>
      <c r="AV22" s="742"/>
      <c r="AW22" s="742"/>
      <c r="AX22" s="742"/>
      <c r="AY22" s="742"/>
      <c r="AZ22" s="742"/>
      <c r="BA22" s="742"/>
      <c r="BB22" s="742"/>
      <c r="BC22" s="742"/>
      <c r="BD22" s="742"/>
      <c r="BE22" s="742"/>
      <c r="BF22" s="737"/>
      <c r="BG22" s="640" t="s">
        <v>223</v>
      </c>
      <c r="BH22" s="641"/>
      <c r="BI22" s="641"/>
      <c r="BJ22" s="641"/>
      <c r="BK22" s="641"/>
      <c r="BL22" s="641"/>
      <c r="BM22" s="641"/>
      <c r="BN22" s="642"/>
      <c r="BO22" s="673" t="s">
        <v>223</v>
      </c>
      <c r="BP22" s="673"/>
      <c r="BQ22" s="673"/>
      <c r="BR22" s="673"/>
      <c r="BS22" s="646" t="s">
        <v>223</v>
      </c>
      <c r="BT22" s="641"/>
      <c r="BU22" s="641"/>
      <c r="BV22" s="641"/>
      <c r="BW22" s="641"/>
      <c r="BX22" s="641"/>
      <c r="BY22" s="641"/>
      <c r="BZ22" s="641"/>
      <c r="CA22" s="641"/>
      <c r="CB22" s="686"/>
      <c r="CD22" s="744" t="s">
        <v>276</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277</v>
      </c>
      <c r="C23" s="638"/>
      <c r="D23" s="638"/>
      <c r="E23" s="638"/>
      <c r="F23" s="638"/>
      <c r="G23" s="638"/>
      <c r="H23" s="638"/>
      <c r="I23" s="638"/>
      <c r="J23" s="638"/>
      <c r="K23" s="638"/>
      <c r="L23" s="638"/>
      <c r="M23" s="638"/>
      <c r="N23" s="638"/>
      <c r="O23" s="638"/>
      <c r="P23" s="638"/>
      <c r="Q23" s="639"/>
      <c r="R23" s="640">
        <v>6434722</v>
      </c>
      <c r="S23" s="641"/>
      <c r="T23" s="641"/>
      <c r="U23" s="641"/>
      <c r="V23" s="641"/>
      <c r="W23" s="641"/>
      <c r="X23" s="641"/>
      <c r="Y23" s="642"/>
      <c r="Z23" s="673">
        <v>20.6</v>
      </c>
      <c r="AA23" s="673"/>
      <c r="AB23" s="673"/>
      <c r="AC23" s="673"/>
      <c r="AD23" s="674">
        <v>6434722</v>
      </c>
      <c r="AE23" s="674"/>
      <c r="AF23" s="674"/>
      <c r="AG23" s="674"/>
      <c r="AH23" s="674"/>
      <c r="AI23" s="674"/>
      <c r="AJ23" s="674"/>
      <c r="AK23" s="674"/>
      <c r="AL23" s="643">
        <v>56.1</v>
      </c>
      <c r="AM23" s="644"/>
      <c r="AN23" s="644"/>
      <c r="AO23" s="675"/>
      <c r="AP23" s="735" t="s">
        <v>278</v>
      </c>
      <c r="AQ23" s="742"/>
      <c r="AR23" s="742"/>
      <c r="AS23" s="742"/>
      <c r="AT23" s="742"/>
      <c r="AU23" s="742"/>
      <c r="AV23" s="742"/>
      <c r="AW23" s="742"/>
      <c r="AX23" s="742"/>
      <c r="AY23" s="742"/>
      <c r="AZ23" s="742"/>
      <c r="BA23" s="742"/>
      <c r="BB23" s="742"/>
      <c r="BC23" s="742"/>
      <c r="BD23" s="742"/>
      <c r="BE23" s="742"/>
      <c r="BF23" s="737"/>
      <c r="BG23" s="640" t="s">
        <v>127</v>
      </c>
      <c r="BH23" s="641"/>
      <c r="BI23" s="641"/>
      <c r="BJ23" s="641"/>
      <c r="BK23" s="641"/>
      <c r="BL23" s="641"/>
      <c r="BM23" s="641"/>
      <c r="BN23" s="642"/>
      <c r="BO23" s="673" t="s">
        <v>223</v>
      </c>
      <c r="BP23" s="673"/>
      <c r="BQ23" s="673"/>
      <c r="BR23" s="673"/>
      <c r="BS23" s="646" t="s">
        <v>223</v>
      </c>
      <c r="BT23" s="641"/>
      <c r="BU23" s="641"/>
      <c r="BV23" s="641"/>
      <c r="BW23" s="641"/>
      <c r="BX23" s="641"/>
      <c r="BY23" s="641"/>
      <c r="BZ23" s="641"/>
      <c r="CA23" s="641"/>
      <c r="CB23" s="686"/>
      <c r="CD23" s="744" t="s">
        <v>217</v>
      </c>
      <c r="CE23" s="745"/>
      <c r="CF23" s="745"/>
      <c r="CG23" s="745"/>
      <c r="CH23" s="745"/>
      <c r="CI23" s="745"/>
      <c r="CJ23" s="745"/>
      <c r="CK23" s="745"/>
      <c r="CL23" s="745"/>
      <c r="CM23" s="745"/>
      <c r="CN23" s="745"/>
      <c r="CO23" s="745"/>
      <c r="CP23" s="745"/>
      <c r="CQ23" s="746"/>
      <c r="CR23" s="744" t="s">
        <v>279</v>
      </c>
      <c r="CS23" s="745"/>
      <c r="CT23" s="745"/>
      <c r="CU23" s="745"/>
      <c r="CV23" s="745"/>
      <c r="CW23" s="745"/>
      <c r="CX23" s="745"/>
      <c r="CY23" s="746"/>
      <c r="CZ23" s="744" t="s">
        <v>280</v>
      </c>
      <c r="DA23" s="745"/>
      <c r="DB23" s="745"/>
      <c r="DC23" s="746"/>
      <c r="DD23" s="744" t="s">
        <v>281</v>
      </c>
      <c r="DE23" s="745"/>
      <c r="DF23" s="745"/>
      <c r="DG23" s="745"/>
      <c r="DH23" s="745"/>
      <c r="DI23" s="745"/>
      <c r="DJ23" s="745"/>
      <c r="DK23" s="746"/>
      <c r="DL23" s="753" t="s">
        <v>282</v>
      </c>
      <c r="DM23" s="754"/>
      <c r="DN23" s="754"/>
      <c r="DO23" s="754"/>
      <c r="DP23" s="754"/>
      <c r="DQ23" s="754"/>
      <c r="DR23" s="754"/>
      <c r="DS23" s="754"/>
      <c r="DT23" s="754"/>
      <c r="DU23" s="754"/>
      <c r="DV23" s="755"/>
      <c r="DW23" s="744" t="s">
        <v>283</v>
      </c>
      <c r="DX23" s="745"/>
      <c r="DY23" s="745"/>
      <c r="DZ23" s="745"/>
      <c r="EA23" s="745"/>
      <c r="EB23" s="745"/>
      <c r="EC23" s="746"/>
    </row>
    <row r="24" spans="2:133" ht="11.25" customHeight="1" x14ac:dyDescent="0.15">
      <c r="B24" s="637" t="s">
        <v>284</v>
      </c>
      <c r="C24" s="638"/>
      <c r="D24" s="638"/>
      <c r="E24" s="638"/>
      <c r="F24" s="638"/>
      <c r="G24" s="638"/>
      <c r="H24" s="638"/>
      <c r="I24" s="638"/>
      <c r="J24" s="638"/>
      <c r="K24" s="638"/>
      <c r="L24" s="638"/>
      <c r="M24" s="638"/>
      <c r="N24" s="638"/>
      <c r="O24" s="638"/>
      <c r="P24" s="638"/>
      <c r="Q24" s="639"/>
      <c r="R24" s="640">
        <v>683748</v>
      </c>
      <c r="S24" s="641"/>
      <c r="T24" s="641"/>
      <c r="U24" s="641"/>
      <c r="V24" s="641"/>
      <c r="W24" s="641"/>
      <c r="X24" s="641"/>
      <c r="Y24" s="642"/>
      <c r="Z24" s="673">
        <v>2.2000000000000002</v>
      </c>
      <c r="AA24" s="673"/>
      <c r="AB24" s="673"/>
      <c r="AC24" s="673"/>
      <c r="AD24" s="674" t="s">
        <v>223</v>
      </c>
      <c r="AE24" s="674"/>
      <c r="AF24" s="674"/>
      <c r="AG24" s="674"/>
      <c r="AH24" s="674"/>
      <c r="AI24" s="674"/>
      <c r="AJ24" s="674"/>
      <c r="AK24" s="674"/>
      <c r="AL24" s="643" t="s">
        <v>223</v>
      </c>
      <c r="AM24" s="644"/>
      <c r="AN24" s="644"/>
      <c r="AO24" s="675"/>
      <c r="AP24" s="735" t="s">
        <v>285</v>
      </c>
      <c r="AQ24" s="742"/>
      <c r="AR24" s="742"/>
      <c r="AS24" s="742"/>
      <c r="AT24" s="742"/>
      <c r="AU24" s="742"/>
      <c r="AV24" s="742"/>
      <c r="AW24" s="742"/>
      <c r="AX24" s="742"/>
      <c r="AY24" s="742"/>
      <c r="AZ24" s="742"/>
      <c r="BA24" s="742"/>
      <c r="BB24" s="742"/>
      <c r="BC24" s="742"/>
      <c r="BD24" s="742"/>
      <c r="BE24" s="742"/>
      <c r="BF24" s="737"/>
      <c r="BG24" s="640" t="s">
        <v>223</v>
      </c>
      <c r="BH24" s="641"/>
      <c r="BI24" s="641"/>
      <c r="BJ24" s="641"/>
      <c r="BK24" s="641"/>
      <c r="BL24" s="641"/>
      <c r="BM24" s="641"/>
      <c r="BN24" s="642"/>
      <c r="BO24" s="673" t="s">
        <v>127</v>
      </c>
      <c r="BP24" s="673"/>
      <c r="BQ24" s="673"/>
      <c r="BR24" s="673"/>
      <c r="BS24" s="646" t="s">
        <v>127</v>
      </c>
      <c r="BT24" s="641"/>
      <c r="BU24" s="641"/>
      <c r="BV24" s="641"/>
      <c r="BW24" s="641"/>
      <c r="BX24" s="641"/>
      <c r="BY24" s="641"/>
      <c r="BZ24" s="641"/>
      <c r="CA24" s="641"/>
      <c r="CB24" s="686"/>
      <c r="CD24" s="698" t="s">
        <v>286</v>
      </c>
      <c r="CE24" s="699"/>
      <c r="CF24" s="699"/>
      <c r="CG24" s="699"/>
      <c r="CH24" s="699"/>
      <c r="CI24" s="699"/>
      <c r="CJ24" s="699"/>
      <c r="CK24" s="699"/>
      <c r="CL24" s="699"/>
      <c r="CM24" s="699"/>
      <c r="CN24" s="699"/>
      <c r="CO24" s="699"/>
      <c r="CP24" s="699"/>
      <c r="CQ24" s="700"/>
      <c r="CR24" s="695">
        <v>11360129</v>
      </c>
      <c r="CS24" s="696"/>
      <c r="CT24" s="696"/>
      <c r="CU24" s="696"/>
      <c r="CV24" s="696"/>
      <c r="CW24" s="696"/>
      <c r="CX24" s="696"/>
      <c r="CY24" s="739"/>
      <c r="CZ24" s="740">
        <v>38.5</v>
      </c>
      <c r="DA24" s="711"/>
      <c r="DB24" s="711"/>
      <c r="DC24" s="743"/>
      <c r="DD24" s="738">
        <v>6332980</v>
      </c>
      <c r="DE24" s="696"/>
      <c r="DF24" s="696"/>
      <c r="DG24" s="696"/>
      <c r="DH24" s="696"/>
      <c r="DI24" s="696"/>
      <c r="DJ24" s="696"/>
      <c r="DK24" s="739"/>
      <c r="DL24" s="738">
        <v>6118183</v>
      </c>
      <c r="DM24" s="696"/>
      <c r="DN24" s="696"/>
      <c r="DO24" s="696"/>
      <c r="DP24" s="696"/>
      <c r="DQ24" s="696"/>
      <c r="DR24" s="696"/>
      <c r="DS24" s="696"/>
      <c r="DT24" s="696"/>
      <c r="DU24" s="696"/>
      <c r="DV24" s="739"/>
      <c r="DW24" s="740">
        <v>52</v>
      </c>
      <c r="DX24" s="711"/>
      <c r="DY24" s="711"/>
      <c r="DZ24" s="711"/>
      <c r="EA24" s="711"/>
      <c r="EB24" s="711"/>
      <c r="EC24" s="741"/>
    </row>
    <row r="25" spans="2:133" ht="11.25" customHeight="1" x14ac:dyDescent="0.15">
      <c r="B25" s="637" t="s">
        <v>287</v>
      </c>
      <c r="C25" s="638"/>
      <c r="D25" s="638"/>
      <c r="E25" s="638"/>
      <c r="F25" s="638"/>
      <c r="G25" s="638"/>
      <c r="H25" s="638"/>
      <c r="I25" s="638"/>
      <c r="J25" s="638"/>
      <c r="K25" s="638"/>
      <c r="L25" s="638"/>
      <c r="M25" s="638"/>
      <c r="N25" s="638"/>
      <c r="O25" s="638"/>
      <c r="P25" s="638"/>
      <c r="Q25" s="639"/>
      <c r="R25" s="640" t="s">
        <v>223</v>
      </c>
      <c r="S25" s="641"/>
      <c r="T25" s="641"/>
      <c r="U25" s="641"/>
      <c r="V25" s="641"/>
      <c r="W25" s="641"/>
      <c r="X25" s="641"/>
      <c r="Y25" s="642"/>
      <c r="Z25" s="673" t="s">
        <v>223</v>
      </c>
      <c r="AA25" s="673"/>
      <c r="AB25" s="673"/>
      <c r="AC25" s="673"/>
      <c r="AD25" s="674" t="s">
        <v>223</v>
      </c>
      <c r="AE25" s="674"/>
      <c r="AF25" s="674"/>
      <c r="AG25" s="674"/>
      <c r="AH25" s="674"/>
      <c r="AI25" s="674"/>
      <c r="AJ25" s="674"/>
      <c r="AK25" s="674"/>
      <c r="AL25" s="643" t="s">
        <v>223</v>
      </c>
      <c r="AM25" s="644"/>
      <c r="AN25" s="644"/>
      <c r="AO25" s="675"/>
      <c r="AP25" s="735" t="s">
        <v>288</v>
      </c>
      <c r="AQ25" s="742"/>
      <c r="AR25" s="742"/>
      <c r="AS25" s="742"/>
      <c r="AT25" s="742"/>
      <c r="AU25" s="742"/>
      <c r="AV25" s="742"/>
      <c r="AW25" s="742"/>
      <c r="AX25" s="742"/>
      <c r="AY25" s="742"/>
      <c r="AZ25" s="742"/>
      <c r="BA25" s="742"/>
      <c r="BB25" s="742"/>
      <c r="BC25" s="742"/>
      <c r="BD25" s="742"/>
      <c r="BE25" s="742"/>
      <c r="BF25" s="737"/>
      <c r="BG25" s="640" t="s">
        <v>223</v>
      </c>
      <c r="BH25" s="641"/>
      <c r="BI25" s="641"/>
      <c r="BJ25" s="641"/>
      <c r="BK25" s="641"/>
      <c r="BL25" s="641"/>
      <c r="BM25" s="641"/>
      <c r="BN25" s="642"/>
      <c r="BO25" s="673" t="s">
        <v>223</v>
      </c>
      <c r="BP25" s="673"/>
      <c r="BQ25" s="673"/>
      <c r="BR25" s="673"/>
      <c r="BS25" s="646" t="s">
        <v>223</v>
      </c>
      <c r="BT25" s="641"/>
      <c r="BU25" s="641"/>
      <c r="BV25" s="641"/>
      <c r="BW25" s="641"/>
      <c r="BX25" s="641"/>
      <c r="BY25" s="641"/>
      <c r="BZ25" s="641"/>
      <c r="CA25" s="641"/>
      <c r="CB25" s="686"/>
      <c r="CD25" s="687" t="s">
        <v>289</v>
      </c>
      <c r="CE25" s="684"/>
      <c r="CF25" s="684"/>
      <c r="CG25" s="684"/>
      <c r="CH25" s="684"/>
      <c r="CI25" s="684"/>
      <c r="CJ25" s="684"/>
      <c r="CK25" s="684"/>
      <c r="CL25" s="684"/>
      <c r="CM25" s="684"/>
      <c r="CN25" s="684"/>
      <c r="CO25" s="684"/>
      <c r="CP25" s="684"/>
      <c r="CQ25" s="685"/>
      <c r="CR25" s="640">
        <v>2720617</v>
      </c>
      <c r="CS25" s="659"/>
      <c r="CT25" s="659"/>
      <c r="CU25" s="659"/>
      <c r="CV25" s="659"/>
      <c r="CW25" s="659"/>
      <c r="CX25" s="659"/>
      <c r="CY25" s="660"/>
      <c r="CZ25" s="643">
        <v>9.1999999999999993</v>
      </c>
      <c r="DA25" s="661"/>
      <c r="DB25" s="661"/>
      <c r="DC25" s="662"/>
      <c r="DD25" s="646">
        <v>2493710</v>
      </c>
      <c r="DE25" s="659"/>
      <c r="DF25" s="659"/>
      <c r="DG25" s="659"/>
      <c r="DH25" s="659"/>
      <c r="DI25" s="659"/>
      <c r="DJ25" s="659"/>
      <c r="DK25" s="660"/>
      <c r="DL25" s="646">
        <v>2456754</v>
      </c>
      <c r="DM25" s="659"/>
      <c r="DN25" s="659"/>
      <c r="DO25" s="659"/>
      <c r="DP25" s="659"/>
      <c r="DQ25" s="659"/>
      <c r="DR25" s="659"/>
      <c r="DS25" s="659"/>
      <c r="DT25" s="659"/>
      <c r="DU25" s="659"/>
      <c r="DV25" s="660"/>
      <c r="DW25" s="643">
        <v>20.9</v>
      </c>
      <c r="DX25" s="661"/>
      <c r="DY25" s="661"/>
      <c r="DZ25" s="661"/>
      <c r="EA25" s="661"/>
      <c r="EB25" s="661"/>
      <c r="EC25" s="679"/>
    </row>
    <row r="26" spans="2:133" ht="11.25" customHeight="1" x14ac:dyDescent="0.15">
      <c r="B26" s="637" t="s">
        <v>290</v>
      </c>
      <c r="C26" s="638"/>
      <c r="D26" s="638"/>
      <c r="E26" s="638"/>
      <c r="F26" s="638"/>
      <c r="G26" s="638"/>
      <c r="H26" s="638"/>
      <c r="I26" s="638"/>
      <c r="J26" s="638"/>
      <c r="K26" s="638"/>
      <c r="L26" s="638"/>
      <c r="M26" s="638"/>
      <c r="N26" s="638"/>
      <c r="O26" s="638"/>
      <c r="P26" s="638"/>
      <c r="Q26" s="639"/>
      <c r="R26" s="640">
        <v>11961206</v>
      </c>
      <c r="S26" s="641"/>
      <c r="T26" s="641"/>
      <c r="U26" s="641"/>
      <c r="V26" s="641"/>
      <c r="W26" s="641"/>
      <c r="X26" s="641"/>
      <c r="Y26" s="642"/>
      <c r="Z26" s="673">
        <v>38.299999999999997</v>
      </c>
      <c r="AA26" s="673"/>
      <c r="AB26" s="673"/>
      <c r="AC26" s="673"/>
      <c r="AD26" s="674">
        <v>11277458</v>
      </c>
      <c r="AE26" s="674"/>
      <c r="AF26" s="674"/>
      <c r="AG26" s="674"/>
      <c r="AH26" s="674"/>
      <c r="AI26" s="674"/>
      <c r="AJ26" s="674"/>
      <c r="AK26" s="674"/>
      <c r="AL26" s="643">
        <v>98.3</v>
      </c>
      <c r="AM26" s="644"/>
      <c r="AN26" s="644"/>
      <c r="AO26" s="675"/>
      <c r="AP26" s="735" t="s">
        <v>291</v>
      </c>
      <c r="AQ26" s="736"/>
      <c r="AR26" s="736"/>
      <c r="AS26" s="736"/>
      <c r="AT26" s="736"/>
      <c r="AU26" s="736"/>
      <c r="AV26" s="736"/>
      <c r="AW26" s="736"/>
      <c r="AX26" s="736"/>
      <c r="AY26" s="736"/>
      <c r="AZ26" s="736"/>
      <c r="BA26" s="736"/>
      <c r="BB26" s="736"/>
      <c r="BC26" s="736"/>
      <c r="BD26" s="736"/>
      <c r="BE26" s="736"/>
      <c r="BF26" s="737"/>
      <c r="BG26" s="640" t="s">
        <v>223</v>
      </c>
      <c r="BH26" s="641"/>
      <c r="BI26" s="641"/>
      <c r="BJ26" s="641"/>
      <c r="BK26" s="641"/>
      <c r="BL26" s="641"/>
      <c r="BM26" s="641"/>
      <c r="BN26" s="642"/>
      <c r="BO26" s="673" t="s">
        <v>127</v>
      </c>
      <c r="BP26" s="673"/>
      <c r="BQ26" s="673"/>
      <c r="BR26" s="673"/>
      <c r="BS26" s="646" t="s">
        <v>223</v>
      </c>
      <c r="BT26" s="641"/>
      <c r="BU26" s="641"/>
      <c r="BV26" s="641"/>
      <c r="BW26" s="641"/>
      <c r="BX26" s="641"/>
      <c r="BY26" s="641"/>
      <c r="BZ26" s="641"/>
      <c r="CA26" s="641"/>
      <c r="CB26" s="686"/>
      <c r="CD26" s="687" t="s">
        <v>292</v>
      </c>
      <c r="CE26" s="684"/>
      <c r="CF26" s="684"/>
      <c r="CG26" s="684"/>
      <c r="CH26" s="684"/>
      <c r="CI26" s="684"/>
      <c r="CJ26" s="684"/>
      <c r="CK26" s="684"/>
      <c r="CL26" s="684"/>
      <c r="CM26" s="684"/>
      <c r="CN26" s="684"/>
      <c r="CO26" s="684"/>
      <c r="CP26" s="684"/>
      <c r="CQ26" s="685"/>
      <c r="CR26" s="640">
        <v>1642775</v>
      </c>
      <c r="CS26" s="641"/>
      <c r="CT26" s="641"/>
      <c r="CU26" s="641"/>
      <c r="CV26" s="641"/>
      <c r="CW26" s="641"/>
      <c r="CX26" s="641"/>
      <c r="CY26" s="642"/>
      <c r="CZ26" s="643">
        <v>5.6</v>
      </c>
      <c r="DA26" s="661"/>
      <c r="DB26" s="661"/>
      <c r="DC26" s="662"/>
      <c r="DD26" s="646">
        <v>1541848</v>
      </c>
      <c r="DE26" s="641"/>
      <c r="DF26" s="641"/>
      <c r="DG26" s="641"/>
      <c r="DH26" s="641"/>
      <c r="DI26" s="641"/>
      <c r="DJ26" s="641"/>
      <c r="DK26" s="642"/>
      <c r="DL26" s="646" t="s">
        <v>223</v>
      </c>
      <c r="DM26" s="641"/>
      <c r="DN26" s="641"/>
      <c r="DO26" s="641"/>
      <c r="DP26" s="641"/>
      <c r="DQ26" s="641"/>
      <c r="DR26" s="641"/>
      <c r="DS26" s="641"/>
      <c r="DT26" s="641"/>
      <c r="DU26" s="641"/>
      <c r="DV26" s="642"/>
      <c r="DW26" s="643" t="s">
        <v>223</v>
      </c>
      <c r="DX26" s="661"/>
      <c r="DY26" s="661"/>
      <c r="DZ26" s="661"/>
      <c r="EA26" s="661"/>
      <c r="EB26" s="661"/>
      <c r="EC26" s="679"/>
    </row>
    <row r="27" spans="2:133" ht="11.25" customHeight="1" x14ac:dyDescent="0.15">
      <c r="B27" s="637" t="s">
        <v>293</v>
      </c>
      <c r="C27" s="638"/>
      <c r="D27" s="638"/>
      <c r="E27" s="638"/>
      <c r="F27" s="638"/>
      <c r="G27" s="638"/>
      <c r="H27" s="638"/>
      <c r="I27" s="638"/>
      <c r="J27" s="638"/>
      <c r="K27" s="638"/>
      <c r="L27" s="638"/>
      <c r="M27" s="638"/>
      <c r="N27" s="638"/>
      <c r="O27" s="638"/>
      <c r="P27" s="638"/>
      <c r="Q27" s="639"/>
      <c r="R27" s="640">
        <v>3018</v>
      </c>
      <c r="S27" s="641"/>
      <c r="T27" s="641"/>
      <c r="U27" s="641"/>
      <c r="V27" s="641"/>
      <c r="W27" s="641"/>
      <c r="X27" s="641"/>
      <c r="Y27" s="642"/>
      <c r="Z27" s="673">
        <v>0</v>
      </c>
      <c r="AA27" s="673"/>
      <c r="AB27" s="673"/>
      <c r="AC27" s="673"/>
      <c r="AD27" s="674">
        <v>3018</v>
      </c>
      <c r="AE27" s="674"/>
      <c r="AF27" s="674"/>
      <c r="AG27" s="674"/>
      <c r="AH27" s="674"/>
      <c r="AI27" s="674"/>
      <c r="AJ27" s="674"/>
      <c r="AK27" s="674"/>
      <c r="AL27" s="643">
        <v>0</v>
      </c>
      <c r="AM27" s="644"/>
      <c r="AN27" s="644"/>
      <c r="AO27" s="675"/>
      <c r="AP27" s="637" t="s">
        <v>294</v>
      </c>
      <c r="AQ27" s="638"/>
      <c r="AR27" s="638"/>
      <c r="AS27" s="638"/>
      <c r="AT27" s="638"/>
      <c r="AU27" s="638"/>
      <c r="AV27" s="638"/>
      <c r="AW27" s="638"/>
      <c r="AX27" s="638"/>
      <c r="AY27" s="638"/>
      <c r="AZ27" s="638"/>
      <c r="BA27" s="638"/>
      <c r="BB27" s="638"/>
      <c r="BC27" s="638"/>
      <c r="BD27" s="638"/>
      <c r="BE27" s="638"/>
      <c r="BF27" s="639"/>
      <c r="BG27" s="640">
        <v>3819367</v>
      </c>
      <c r="BH27" s="641"/>
      <c r="BI27" s="641"/>
      <c r="BJ27" s="641"/>
      <c r="BK27" s="641"/>
      <c r="BL27" s="641"/>
      <c r="BM27" s="641"/>
      <c r="BN27" s="642"/>
      <c r="BO27" s="673">
        <v>100</v>
      </c>
      <c r="BP27" s="673"/>
      <c r="BQ27" s="673"/>
      <c r="BR27" s="673"/>
      <c r="BS27" s="646" t="s">
        <v>127</v>
      </c>
      <c r="BT27" s="641"/>
      <c r="BU27" s="641"/>
      <c r="BV27" s="641"/>
      <c r="BW27" s="641"/>
      <c r="BX27" s="641"/>
      <c r="BY27" s="641"/>
      <c r="BZ27" s="641"/>
      <c r="CA27" s="641"/>
      <c r="CB27" s="686"/>
      <c r="CD27" s="687" t="s">
        <v>295</v>
      </c>
      <c r="CE27" s="684"/>
      <c r="CF27" s="684"/>
      <c r="CG27" s="684"/>
      <c r="CH27" s="684"/>
      <c r="CI27" s="684"/>
      <c r="CJ27" s="684"/>
      <c r="CK27" s="684"/>
      <c r="CL27" s="684"/>
      <c r="CM27" s="684"/>
      <c r="CN27" s="684"/>
      <c r="CO27" s="684"/>
      <c r="CP27" s="684"/>
      <c r="CQ27" s="685"/>
      <c r="CR27" s="640">
        <v>6442559</v>
      </c>
      <c r="CS27" s="659"/>
      <c r="CT27" s="659"/>
      <c r="CU27" s="659"/>
      <c r="CV27" s="659"/>
      <c r="CW27" s="659"/>
      <c r="CX27" s="659"/>
      <c r="CY27" s="660"/>
      <c r="CZ27" s="643">
        <v>21.8</v>
      </c>
      <c r="DA27" s="661"/>
      <c r="DB27" s="661"/>
      <c r="DC27" s="662"/>
      <c r="DD27" s="646">
        <v>1649083</v>
      </c>
      <c r="DE27" s="659"/>
      <c r="DF27" s="659"/>
      <c r="DG27" s="659"/>
      <c r="DH27" s="659"/>
      <c r="DI27" s="659"/>
      <c r="DJ27" s="659"/>
      <c r="DK27" s="660"/>
      <c r="DL27" s="646">
        <v>1629118</v>
      </c>
      <c r="DM27" s="659"/>
      <c r="DN27" s="659"/>
      <c r="DO27" s="659"/>
      <c r="DP27" s="659"/>
      <c r="DQ27" s="659"/>
      <c r="DR27" s="659"/>
      <c r="DS27" s="659"/>
      <c r="DT27" s="659"/>
      <c r="DU27" s="659"/>
      <c r="DV27" s="660"/>
      <c r="DW27" s="643">
        <v>13.8</v>
      </c>
      <c r="DX27" s="661"/>
      <c r="DY27" s="661"/>
      <c r="DZ27" s="661"/>
      <c r="EA27" s="661"/>
      <c r="EB27" s="661"/>
      <c r="EC27" s="679"/>
    </row>
    <row r="28" spans="2:133" ht="11.25" customHeight="1" x14ac:dyDescent="0.15">
      <c r="B28" s="637" t="s">
        <v>296</v>
      </c>
      <c r="C28" s="638"/>
      <c r="D28" s="638"/>
      <c r="E28" s="638"/>
      <c r="F28" s="638"/>
      <c r="G28" s="638"/>
      <c r="H28" s="638"/>
      <c r="I28" s="638"/>
      <c r="J28" s="638"/>
      <c r="K28" s="638"/>
      <c r="L28" s="638"/>
      <c r="M28" s="638"/>
      <c r="N28" s="638"/>
      <c r="O28" s="638"/>
      <c r="P28" s="638"/>
      <c r="Q28" s="639"/>
      <c r="R28" s="640">
        <v>279009</v>
      </c>
      <c r="S28" s="641"/>
      <c r="T28" s="641"/>
      <c r="U28" s="641"/>
      <c r="V28" s="641"/>
      <c r="W28" s="641"/>
      <c r="X28" s="641"/>
      <c r="Y28" s="642"/>
      <c r="Z28" s="673">
        <v>0.9</v>
      </c>
      <c r="AA28" s="673"/>
      <c r="AB28" s="673"/>
      <c r="AC28" s="673"/>
      <c r="AD28" s="674" t="s">
        <v>223</v>
      </c>
      <c r="AE28" s="674"/>
      <c r="AF28" s="674"/>
      <c r="AG28" s="674"/>
      <c r="AH28" s="674"/>
      <c r="AI28" s="674"/>
      <c r="AJ28" s="674"/>
      <c r="AK28" s="674"/>
      <c r="AL28" s="643" t="s">
        <v>223</v>
      </c>
      <c r="AM28" s="644"/>
      <c r="AN28" s="644"/>
      <c r="AO28" s="675"/>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3"/>
      <c r="BP28" s="673"/>
      <c r="BQ28" s="673"/>
      <c r="BR28" s="673"/>
      <c r="BS28" s="646"/>
      <c r="BT28" s="641"/>
      <c r="BU28" s="641"/>
      <c r="BV28" s="641"/>
      <c r="BW28" s="641"/>
      <c r="BX28" s="641"/>
      <c r="BY28" s="641"/>
      <c r="BZ28" s="641"/>
      <c r="CA28" s="641"/>
      <c r="CB28" s="686"/>
      <c r="CD28" s="687" t="s">
        <v>297</v>
      </c>
      <c r="CE28" s="684"/>
      <c r="CF28" s="684"/>
      <c r="CG28" s="684"/>
      <c r="CH28" s="684"/>
      <c r="CI28" s="684"/>
      <c r="CJ28" s="684"/>
      <c r="CK28" s="684"/>
      <c r="CL28" s="684"/>
      <c r="CM28" s="684"/>
      <c r="CN28" s="684"/>
      <c r="CO28" s="684"/>
      <c r="CP28" s="684"/>
      <c r="CQ28" s="685"/>
      <c r="CR28" s="640">
        <v>2196953</v>
      </c>
      <c r="CS28" s="641"/>
      <c r="CT28" s="641"/>
      <c r="CU28" s="641"/>
      <c r="CV28" s="641"/>
      <c r="CW28" s="641"/>
      <c r="CX28" s="641"/>
      <c r="CY28" s="642"/>
      <c r="CZ28" s="643">
        <v>7.4</v>
      </c>
      <c r="DA28" s="661"/>
      <c r="DB28" s="661"/>
      <c r="DC28" s="662"/>
      <c r="DD28" s="646">
        <v>2190187</v>
      </c>
      <c r="DE28" s="641"/>
      <c r="DF28" s="641"/>
      <c r="DG28" s="641"/>
      <c r="DH28" s="641"/>
      <c r="DI28" s="641"/>
      <c r="DJ28" s="641"/>
      <c r="DK28" s="642"/>
      <c r="DL28" s="646">
        <v>2032311</v>
      </c>
      <c r="DM28" s="641"/>
      <c r="DN28" s="641"/>
      <c r="DO28" s="641"/>
      <c r="DP28" s="641"/>
      <c r="DQ28" s="641"/>
      <c r="DR28" s="641"/>
      <c r="DS28" s="641"/>
      <c r="DT28" s="641"/>
      <c r="DU28" s="641"/>
      <c r="DV28" s="642"/>
      <c r="DW28" s="643">
        <v>17.3</v>
      </c>
      <c r="DX28" s="661"/>
      <c r="DY28" s="661"/>
      <c r="DZ28" s="661"/>
      <c r="EA28" s="661"/>
      <c r="EB28" s="661"/>
      <c r="EC28" s="679"/>
    </row>
    <row r="29" spans="2:133" ht="11.25" customHeight="1" x14ac:dyDescent="0.15">
      <c r="B29" s="637" t="s">
        <v>298</v>
      </c>
      <c r="C29" s="638"/>
      <c r="D29" s="638"/>
      <c r="E29" s="638"/>
      <c r="F29" s="638"/>
      <c r="G29" s="638"/>
      <c r="H29" s="638"/>
      <c r="I29" s="638"/>
      <c r="J29" s="638"/>
      <c r="K29" s="638"/>
      <c r="L29" s="638"/>
      <c r="M29" s="638"/>
      <c r="N29" s="638"/>
      <c r="O29" s="638"/>
      <c r="P29" s="638"/>
      <c r="Q29" s="639"/>
      <c r="R29" s="640">
        <v>83283</v>
      </c>
      <c r="S29" s="641"/>
      <c r="T29" s="641"/>
      <c r="U29" s="641"/>
      <c r="V29" s="641"/>
      <c r="W29" s="641"/>
      <c r="X29" s="641"/>
      <c r="Y29" s="642"/>
      <c r="Z29" s="673">
        <v>0.3</v>
      </c>
      <c r="AA29" s="673"/>
      <c r="AB29" s="673"/>
      <c r="AC29" s="673"/>
      <c r="AD29" s="674">
        <v>12848</v>
      </c>
      <c r="AE29" s="674"/>
      <c r="AF29" s="674"/>
      <c r="AG29" s="674"/>
      <c r="AH29" s="674"/>
      <c r="AI29" s="674"/>
      <c r="AJ29" s="674"/>
      <c r="AK29" s="674"/>
      <c r="AL29" s="643">
        <v>0.1</v>
      </c>
      <c r="AM29" s="644"/>
      <c r="AN29" s="644"/>
      <c r="AO29" s="675"/>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3"/>
      <c r="BP29" s="673"/>
      <c r="BQ29" s="673"/>
      <c r="BR29" s="673"/>
      <c r="BS29" s="674"/>
      <c r="BT29" s="674"/>
      <c r="BU29" s="674"/>
      <c r="BV29" s="674"/>
      <c r="BW29" s="674"/>
      <c r="BX29" s="674"/>
      <c r="BY29" s="674"/>
      <c r="BZ29" s="674"/>
      <c r="CA29" s="674"/>
      <c r="CB29" s="728"/>
      <c r="CD29" s="729" t="s">
        <v>299</v>
      </c>
      <c r="CE29" s="730"/>
      <c r="CF29" s="687" t="s">
        <v>300</v>
      </c>
      <c r="CG29" s="684"/>
      <c r="CH29" s="684"/>
      <c r="CI29" s="684"/>
      <c r="CJ29" s="684"/>
      <c r="CK29" s="684"/>
      <c r="CL29" s="684"/>
      <c r="CM29" s="684"/>
      <c r="CN29" s="684"/>
      <c r="CO29" s="684"/>
      <c r="CP29" s="684"/>
      <c r="CQ29" s="685"/>
      <c r="CR29" s="640">
        <v>2196951</v>
      </c>
      <c r="CS29" s="659"/>
      <c r="CT29" s="659"/>
      <c r="CU29" s="659"/>
      <c r="CV29" s="659"/>
      <c r="CW29" s="659"/>
      <c r="CX29" s="659"/>
      <c r="CY29" s="660"/>
      <c r="CZ29" s="643">
        <v>7.4</v>
      </c>
      <c r="DA29" s="661"/>
      <c r="DB29" s="661"/>
      <c r="DC29" s="662"/>
      <c r="DD29" s="646">
        <v>2190185</v>
      </c>
      <c r="DE29" s="659"/>
      <c r="DF29" s="659"/>
      <c r="DG29" s="659"/>
      <c r="DH29" s="659"/>
      <c r="DI29" s="659"/>
      <c r="DJ29" s="659"/>
      <c r="DK29" s="660"/>
      <c r="DL29" s="646">
        <v>2032309</v>
      </c>
      <c r="DM29" s="659"/>
      <c r="DN29" s="659"/>
      <c r="DO29" s="659"/>
      <c r="DP29" s="659"/>
      <c r="DQ29" s="659"/>
      <c r="DR29" s="659"/>
      <c r="DS29" s="659"/>
      <c r="DT29" s="659"/>
      <c r="DU29" s="659"/>
      <c r="DV29" s="660"/>
      <c r="DW29" s="643">
        <v>17.3</v>
      </c>
      <c r="DX29" s="661"/>
      <c r="DY29" s="661"/>
      <c r="DZ29" s="661"/>
      <c r="EA29" s="661"/>
      <c r="EB29" s="661"/>
      <c r="EC29" s="679"/>
    </row>
    <row r="30" spans="2:133" ht="11.25" customHeight="1" x14ac:dyDescent="0.15">
      <c r="B30" s="637" t="s">
        <v>301</v>
      </c>
      <c r="C30" s="638"/>
      <c r="D30" s="638"/>
      <c r="E30" s="638"/>
      <c r="F30" s="638"/>
      <c r="G30" s="638"/>
      <c r="H30" s="638"/>
      <c r="I30" s="638"/>
      <c r="J30" s="638"/>
      <c r="K30" s="638"/>
      <c r="L30" s="638"/>
      <c r="M30" s="638"/>
      <c r="N30" s="638"/>
      <c r="O30" s="638"/>
      <c r="P30" s="638"/>
      <c r="Q30" s="639"/>
      <c r="R30" s="640">
        <v>86474</v>
      </c>
      <c r="S30" s="641"/>
      <c r="T30" s="641"/>
      <c r="U30" s="641"/>
      <c r="V30" s="641"/>
      <c r="W30" s="641"/>
      <c r="X30" s="641"/>
      <c r="Y30" s="642"/>
      <c r="Z30" s="673">
        <v>0.3</v>
      </c>
      <c r="AA30" s="673"/>
      <c r="AB30" s="673"/>
      <c r="AC30" s="673"/>
      <c r="AD30" s="674">
        <v>82</v>
      </c>
      <c r="AE30" s="674"/>
      <c r="AF30" s="674"/>
      <c r="AG30" s="674"/>
      <c r="AH30" s="674"/>
      <c r="AI30" s="674"/>
      <c r="AJ30" s="674"/>
      <c r="AK30" s="674"/>
      <c r="AL30" s="643">
        <v>0</v>
      </c>
      <c r="AM30" s="644"/>
      <c r="AN30" s="644"/>
      <c r="AO30" s="675"/>
      <c r="AP30" s="701" t="s">
        <v>217</v>
      </c>
      <c r="AQ30" s="702"/>
      <c r="AR30" s="702"/>
      <c r="AS30" s="702"/>
      <c r="AT30" s="702"/>
      <c r="AU30" s="702"/>
      <c r="AV30" s="702"/>
      <c r="AW30" s="702"/>
      <c r="AX30" s="702"/>
      <c r="AY30" s="702"/>
      <c r="AZ30" s="702"/>
      <c r="BA30" s="702"/>
      <c r="BB30" s="702"/>
      <c r="BC30" s="702"/>
      <c r="BD30" s="702"/>
      <c r="BE30" s="702"/>
      <c r="BF30" s="703"/>
      <c r="BG30" s="701" t="s">
        <v>302</v>
      </c>
      <c r="BH30" s="726"/>
      <c r="BI30" s="726"/>
      <c r="BJ30" s="726"/>
      <c r="BK30" s="726"/>
      <c r="BL30" s="726"/>
      <c r="BM30" s="726"/>
      <c r="BN30" s="726"/>
      <c r="BO30" s="726"/>
      <c r="BP30" s="726"/>
      <c r="BQ30" s="727"/>
      <c r="BR30" s="701" t="s">
        <v>303</v>
      </c>
      <c r="BS30" s="726"/>
      <c r="BT30" s="726"/>
      <c r="BU30" s="726"/>
      <c r="BV30" s="726"/>
      <c r="BW30" s="726"/>
      <c r="BX30" s="726"/>
      <c r="BY30" s="726"/>
      <c r="BZ30" s="726"/>
      <c r="CA30" s="726"/>
      <c r="CB30" s="727"/>
      <c r="CD30" s="731"/>
      <c r="CE30" s="732"/>
      <c r="CF30" s="687" t="s">
        <v>304</v>
      </c>
      <c r="CG30" s="684"/>
      <c r="CH30" s="684"/>
      <c r="CI30" s="684"/>
      <c r="CJ30" s="684"/>
      <c r="CK30" s="684"/>
      <c r="CL30" s="684"/>
      <c r="CM30" s="684"/>
      <c r="CN30" s="684"/>
      <c r="CO30" s="684"/>
      <c r="CP30" s="684"/>
      <c r="CQ30" s="685"/>
      <c r="CR30" s="640">
        <v>2050186</v>
      </c>
      <c r="CS30" s="641"/>
      <c r="CT30" s="641"/>
      <c r="CU30" s="641"/>
      <c r="CV30" s="641"/>
      <c r="CW30" s="641"/>
      <c r="CX30" s="641"/>
      <c r="CY30" s="642"/>
      <c r="CZ30" s="643">
        <v>6.9</v>
      </c>
      <c r="DA30" s="661"/>
      <c r="DB30" s="661"/>
      <c r="DC30" s="662"/>
      <c r="DD30" s="646">
        <v>2044157</v>
      </c>
      <c r="DE30" s="641"/>
      <c r="DF30" s="641"/>
      <c r="DG30" s="641"/>
      <c r="DH30" s="641"/>
      <c r="DI30" s="641"/>
      <c r="DJ30" s="641"/>
      <c r="DK30" s="642"/>
      <c r="DL30" s="646">
        <v>1887405</v>
      </c>
      <c r="DM30" s="641"/>
      <c r="DN30" s="641"/>
      <c r="DO30" s="641"/>
      <c r="DP30" s="641"/>
      <c r="DQ30" s="641"/>
      <c r="DR30" s="641"/>
      <c r="DS30" s="641"/>
      <c r="DT30" s="641"/>
      <c r="DU30" s="641"/>
      <c r="DV30" s="642"/>
      <c r="DW30" s="643">
        <v>16</v>
      </c>
      <c r="DX30" s="661"/>
      <c r="DY30" s="661"/>
      <c r="DZ30" s="661"/>
      <c r="EA30" s="661"/>
      <c r="EB30" s="661"/>
      <c r="EC30" s="679"/>
    </row>
    <row r="31" spans="2:133" ht="11.25" customHeight="1" x14ac:dyDescent="0.15">
      <c r="B31" s="637" t="s">
        <v>305</v>
      </c>
      <c r="C31" s="638"/>
      <c r="D31" s="638"/>
      <c r="E31" s="638"/>
      <c r="F31" s="638"/>
      <c r="G31" s="638"/>
      <c r="H31" s="638"/>
      <c r="I31" s="638"/>
      <c r="J31" s="638"/>
      <c r="K31" s="638"/>
      <c r="L31" s="638"/>
      <c r="M31" s="638"/>
      <c r="N31" s="638"/>
      <c r="O31" s="638"/>
      <c r="P31" s="638"/>
      <c r="Q31" s="639"/>
      <c r="R31" s="640">
        <v>10421840</v>
      </c>
      <c r="S31" s="641"/>
      <c r="T31" s="641"/>
      <c r="U31" s="641"/>
      <c r="V31" s="641"/>
      <c r="W31" s="641"/>
      <c r="X31" s="641"/>
      <c r="Y31" s="642"/>
      <c r="Z31" s="673">
        <v>33.4</v>
      </c>
      <c r="AA31" s="673"/>
      <c r="AB31" s="673"/>
      <c r="AC31" s="673"/>
      <c r="AD31" s="674" t="s">
        <v>223</v>
      </c>
      <c r="AE31" s="674"/>
      <c r="AF31" s="674"/>
      <c r="AG31" s="674"/>
      <c r="AH31" s="674"/>
      <c r="AI31" s="674"/>
      <c r="AJ31" s="674"/>
      <c r="AK31" s="674"/>
      <c r="AL31" s="643" t="s">
        <v>127</v>
      </c>
      <c r="AM31" s="644"/>
      <c r="AN31" s="644"/>
      <c r="AO31" s="675"/>
      <c r="AP31" s="714" t="s">
        <v>306</v>
      </c>
      <c r="AQ31" s="715"/>
      <c r="AR31" s="715"/>
      <c r="AS31" s="715"/>
      <c r="AT31" s="720" t="s">
        <v>307</v>
      </c>
      <c r="AU31" s="229"/>
      <c r="AV31" s="229"/>
      <c r="AW31" s="229"/>
      <c r="AX31" s="706" t="s">
        <v>184</v>
      </c>
      <c r="AY31" s="707"/>
      <c r="AZ31" s="707"/>
      <c r="BA31" s="707"/>
      <c r="BB31" s="707"/>
      <c r="BC31" s="707"/>
      <c r="BD31" s="707"/>
      <c r="BE31" s="707"/>
      <c r="BF31" s="708"/>
      <c r="BG31" s="709">
        <v>97.3</v>
      </c>
      <c r="BH31" s="710"/>
      <c r="BI31" s="710"/>
      <c r="BJ31" s="710"/>
      <c r="BK31" s="710"/>
      <c r="BL31" s="710"/>
      <c r="BM31" s="711">
        <v>94.8</v>
      </c>
      <c r="BN31" s="710"/>
      <c r="BO31" s="710"/>
      <c r="BP31" s="710"/>
      <c r="BQ31" s="712"/>
      <c r="BR31" s="709">
        <v>98.1</v>
      </c>
      <c r="BS31" s="710"/>
      <c r="BT31" s="710"/>
      <c r="BU31" s="710"/>
      <c r="BV31" s="710"/>
      <c r="BW31" s="710"/>
      <c r="BX31" s="711">
        <v>95.8</v>
      </c>
      <c r="BY31" s="710"/>
      <c r="BZ31" s="710"/>
      <c r="CA31" s="710"/>
      <c r="CB31" s="712"/>
      <c r="CD31" s="731"/>
      <c r="CE31" s="732"/>
      <c r="CF31" s="687" t="s">
        <v>308</v>
      </c>
      <c r="CG31" s="684"/>
      <c r="CH31" s="684"/>
      <c r="CI31" s="684"/>
      <c r="CJ31" s="684"/>
      <c r="CK31" s="684"/>
      <c r="CL31" s="684"/>
      <c r="CM31" s="684"/>
      <c r="CN31" s="684"/>
      <c r="CO31" s="684"/>
      <c r="CP31" s="684"/>
      <c r="CQ31" s="685"/>
      <c r="CR31" s="640">
        <v>146765</v>
      </c>
      <c r="CS31" s="659"/>
      <c r="CT31" s="659"/>
      <c r="CU31" s="659"/>
      <c r="CV31" s="659"/>
      <c r="CW31" s="659"/>
      <c r="CX31" s="659"/>
      <c r="CY31" s="660"/>
      <c r="CZ31" s="643">
        <v>0.5</v>
      </c>
      <c r="DA31" s="661"/>
      <c r="DB31" s="661"/>
      <c r="DC31" s="662"/>
      <c r="DD31" s="646">
        <v>146028</v>
      </c>
      <c r="DE31" s="659"/>
      <c r="DF31" s="659"/>
      <c r="DG31" s="659"/>
      <c r="DH31" s="659"/>
      <c r="DI31" s="659"/>
      <c r="DJ31" s="659"/>
      <c r="DK31" s="660"/>
      <c r="DL31" s="646">
        <v>144904</v>
      </c>
      <c r="DM31" s="659"/>
      <c r="DN31" s="659"/>
      <c r="DO31" s="659"/>
      <c r="DP31" s="659"/>
      <c r="DQ31" s="659"/>
      <c r="DR31" s="659"/>
      <c r="DS31" s="659"/>
      <c r="DT31" s="659"/>
      <c r="DU31" s="659"/>
      <c r="DV31" s="660"/>
      <c r="DW31" s="643">
        <v>1.2</v>
      </c>
      <c r="DX31" s="661"/>
      <c r="DY31" s="661"/>
      <c r="DZ31" s="661"/>
      <c r="EA31" s="661"/>
      <c r="EB31" s="661"/>
      <c r="EC31" s="679"/>
    </row>
    <row r="32" spans="2:133" ht="11.25" customHeight="1" x14ac:dyDescent="0.15">
      <c r="B32" s="723" t="s">
        <v>309</v>
      </c>
      <c r="C32" s="724"/>
      <c r="D32" s="724"/>
      <c r="E32" s="724"/>
      <c r="F32" s="724"/>
      <c r="G32" s="724"/>
      <c r="H32" s="724"/>
      <c r="I32" s="724"/>
      <c r="J32" s="724"/>
      <c r="K32" s="724"/>
      <c r="L32" s="724"/>
      <c r="M32" s="724"/>
      <c r="N32" s="724"/>
      <c r="O32" s="724"/>
      <c r="P32" s="724"/>
      <c r="Q32" s="725"/>
      <c r="R32" s="640">
        <v>11375</v>
      </c>
      <c r="S32" s="641"/>
      <c r="T32" s="641"/>
      <c r="U32" s="641"/>
      <c r="V32" s="641"/>
      <c r="W32" s="641"/>
      <c r="X32" s="641"/>
      <c r="Y32" s="642"/>
      <c r="Z32" s="673">
        <v>0</v>
      </c>
      <c r="AA32" s="673"/>
      <c r="AB32" s="673"/>
      <c r="AC32" s="673"/>
      <c r="AD32" s="674">
        <v>11375</v>
      </c>
      <c r="AE32" s="674"/>
      <c r="AF32" s="674"/>
      <c r="AG32" s="674"/>
      <c r="AH32" s="674"/>
      <c r="AI32" s="674"/>
      <c r="AJ32" s="674"/>
      <c r="AK32" s="674"/>
      <c r="AL32" s="643">
        <v>0.1</v>
      </c>
      <c r="AM32" s="644"/>
      <c r="AN32" s="644"/>
      <c r="AO32" s="675"/>
      <c r="AP32" s="716"/>
      <c r="AQ32" s="717"/>
      <c r="AR32" s="717"/>
      <c r="AS32" s="717"/>
      <c r="AT32" s="721"/>
      <c r="AU32" s="228" t="s">
        <v>310</v>
      </c>
      <c r="AV32" s="228"/>
      <c r="AW32" s="228"/>
      <c r="AX32" s="637" t="s">
        <v>311</v>
      </c>
      <c r="AY32" s="638"/>
      <c r="AZ32" s="638"/>
      <c r="BA32" s="638"/>
      <c r="BB32" s="638"/>
      <c r="BC32" s="638"/>
      <c r="BD32" s="638"/>
      <c r="BE32" s="638"/>
      <c r="BF32" s="639"/>
      <c r="BG32" s="713">
        <v>98.6</v>
      </c>
      <c r="BH32" s="659"/>
      <c r="BI32" s="659"/>
      <c r="BJ32" s="659"/>
      <c r="BK32" s="659"/>
      <c r="BL32" s="659"/>
      <c r="BM32" s="644">
        <v>96.3</v>
      </c>
      <c r="BN32" s="705"/>
      <c r="BO32" s="705"/>
      <c r="BP32" s="705"/>
      <c r="BQ32" s="683"/>
      <c r="BR32" s="713">
        <v>98.6</v>
      </c>
      <c r="BS32" s="659"/>
      <c r="BT32" s="659"/>
      <c r="BU32" s="659"/>
      <c r="BV32" s="659"/>
      <c r="BW32" s="659"/>
      <c r="BX32" s="644">
        <v>96.3</v>
      </c>
      <c r="BY32" s="705"/>
      <c r="BZ32" s="705"/>
      <c r="CA32" s="705"/>
      <c r="CB32" s="683"/>
      <c r="CD32" s="733"/>
      <c r="CE32" s="734"/>
      <c r="CF32" s="687" t="s">
        <v>312</v>
      </c>
      <c r="CG32" s="684"/>
      <c r="CH32" s="684"/>
      <c r="CI32" s="684"/>
      <c r="CJ32" s="684"/>
      <c r="CK32" s="684"/>
      <c r="CL32" s="684"/>
      <c r="CM32" s="684"/>
      <c r="CN32" s="684"/>
      <c r="CO32" s="684"/>
      <c r="CP32" s="684"/>
      <c r="CQ32" s="685"/>
      <c r="CR32" s="640">
        <v>2</v>
      </c>
      <c r="CS32" s="641"/>
      <c r="CT32" s="641"/>
      <c r="CU32" s="641"/>
      <c r="CV32" s="641"/>
      <c r="CW32" s="641"/>
      <c r="CX32" s="641"/>
      <c r="CY32" s="642"/>
      <c r="CZ32" s="643">
        <v>0</v>
      </c>
      <c r="DA32" s="661"/>
      <c r="DB32" s="661"/>
      <c r="DC32" s="662"/>
      <c r="DD32" s="646">
        <v>2</v>
      </c>
      <c r="DE32" s="641"/>
      <c r="DF32" s="641"/>
      <c r="DG32" s="641"/>
      <c r="DH32" s="641"/>
      <c r="DI32" s="641"/>
      <c r="DJ32" s="641"/>
      <c r="DK32" s="642"/>
      <c r="DL32" s="646">
        <v>2</v>
      </c>
      <c r="DM32" s="641"/>
      <c r="DN32" s="641"/>
      <c r="DO32" s="641"/>
      <c r="DP32" s="641"/>
      <c r="DQ32" s="641"/>
      <c r="DR32" s="641"/>
      <c r="DS32" s="641"/>
      <c r="DT32" s="641"/>
      <c r="DU32" s="641"/>
      <c r="DV32" s="642"/>
      <c r="DW32" s="643">
        <v>0</v>
      </c>
      <c r="DX32" s="661"/>
      <c r="DY32" s="661"/>
      <c r="DZ32" s="661"/>
      <c r="EA32" s="661"/>
      <c r="EB32" s="661"/>
      <c r="EC32" s="679"/>
    </row>
    <row r="33" spans="2:133" ht="11.25" customHeight="1" x14ac:dyDescent="0.15">
      <c r="B33" s="637" t="s">
        <v>313</v>
      </c>
      <c r="C33" s="638"/>
      <c r="D33" s="638"/>
      <c r="E33" s="638"/>
      <c r="F33" s="638"/>
      <c r="G33" s="638"/>
      <c r="H33" s="638"/>
      <c r="I33" s="638"/>
      <c r="J33" s="638"/>
      <c r="K33" s="638"/>
      <c r="L33" s="638"/>
      <c r="M33" s="638"/>
      <c r="N33" s="638"/>
      <c r="O33" s="638"/>
      <c r="P33" s="638"/>
      <c r="Q33" s="639"/>
      <c r="R33" s="640">
        <v>3235293</v>
      </c>
      <c r="S33" s="641"/>
      <c r="T33" s="641"/>
      <c r="U33" s="641"/>
      <c r="V33" s="641"/>
      <c r="W33" s="641"/>
      <c r="X33" s="641"/>
      <c r="Y33" s="642"/>
      <c r="Z33" s="673">
        <v>10.4</v>
      </c>
      <c r="AA33" s="673"/>
      <c r="AB33" s="673"/>
      <c r="AC33" s="673"/>
      <c r="AD33" s="674" t="s">
        <v>223</v>
      </c>
      <c r="AE33" s="674"/>
      <c r="AF33" s="674"/>
      <c r="AG33" s="674"/>
      <c r="AH33" s="674"/>
      <c r="AI33" s="674"/>
      <c r="AJ33" s="674"/>
      <c r="AK33" s="674"/>
      <c r="AL33" s="643" t="s">
        <v>223</v>
      </c>
      <c r="AM33" s="644"/>
      <c r="AN33" s="644"/>
      <c r="AO33" s="675"/>
      <c r="AP33" s="718"/>
      <c r="AQ33" s="719"/>
      <c r="AR33" s="719"/>
      <c r="AS33" s="719"/>
      <c r="AT33" s="722"/>
      <c r="AU33" s="230"/>
      <c r="AV33" s="230"/>
      <c r="AW33" s="230"/>
      <c r="AX33" s="621" t="s">
        <v>314</v>
      </c>
      <c r="AY33" s="622"/>
      <c r="AZ33" s="622"/>
      <c r="BA33" s="622"/>
      <c r="BB33" s="622"/>
      <c r="BC33" s="622"/>
      <c r="BD33" s="622"/>
      <c r="BE33" s="622"/>
      <c r="BF33" s="623"/>
      <c r="BG33" s="704">
        <v>96.1</v>
      </c>
      <c r="BH33" s="625"/>
      <c r="BI33" s="625"/>
      <c r="BJ33" s="625"/>
      <c r="BK33" s="625"/>
      <c r="BL33" s="625"/>
      <c r="BM33" s="667">
        <v>93.2</v>
      </c>
      <c r="BN33" s="625"/>
      <c r="BO33" s="625"/>
      <c r="BP33" s="625"/>
      <c r="BQ33" s="669"/>
      <c r="BR33" s="704">
        <v>97.7</v>
      </c>
      <c r="BS33" s="625"/>
      <c r="BT33" s="625"/>
      <c r="BU33" s="625"/>
      <c r="BV33" s="625"/>
      <c r="BW33" s="625"/>
      <c r="BX33" s="667">
        <v>95.2</v>
      </c>
      <c r="BY33" s="625"/>
      <c r="BZ33" s="625"/>
      <c r="CA33" s="625"/>
      <c r="CB33" s="669"/>
      <c r="CD33" s="687" t="s">
        <v>315</v>
      </c>
      <c r="CE33" s="684"/>
      <c r="CF33" s="684"/>
      <c r="CG33" s="684"/>
      <c r="CH33" s="684"/>
      <c r="CI33" s="684"/>
      <c r="CJ33" s="684"/>
      <c r="CK33" s="684"/>
      <c r="CL33" s="684"/>
      <c r="CM33" s="684"/>
      <c r="CN33" s="684"/>
      <c r="CO33" s="684"/>
      <c r="CP33" s="684"/>
      <c r="CQ33" s="685"/>
      <c r="CR33" s="640">
        <v>15154996</v>
      </c>
      <c r="CS33" s="659"/>
      <c r="CT33" s="659"/>
      <c r="CU33" s="659"/>
      <c r="CV33" s="659"/>
      <c r="CW33" s="659"/>
      <c r="CX33" s="659"/>
      <c r="CY33" s="660"/>
      <c r="CZ33" s="643">
        <v>51.3</v>
      </c>
      <c r="DA33" s="661"/>
      <c r="DB33" s="661"/>
      <c r="DC33" s="662"/>
      <c r="DD33" s="646">
        <v>7231271</v>
      </c>
      <c r="DE33" s="659"/>
      <c r="DF33" s="659"/>
      <c r="DG33" s="659"/>
      <c r="DH33" s="659"/>
      <c r="DI33" s="659"/>
      <c r="DJ33" s="659"/>
      <c r="DK33" s="660"/>
      <c r="DL33" s="646">
        <v>3899378</v>
      </c>
      <c r="DM33" s="659"/>
      <c r="DN33" s="659"/>
      <c r="DO33" s="659"/>
      <c r="DP33" s="659"/>
      <c r="DQ33" s="659"/>
      <c r="DR33" s="659"/>
      <c r="DS33" s="659"/>
      <c r="DT33" s="659"/>
      <c r="DU33" s="659"/>
      <c r="DV33" s="660"/>
      <c r="DW33" s="643">
        <v>33.1</v>
      </c>
      <c r="DX33" s="661"/>
      <c r="DY33" s="661"/>
      <c r="DZ33" s="661"/>
      <c r="EA33" s="661"/>
      <c r="EB33" s="661"/>
      <c r="EC33" s="679"/>
    </row>
    <row r="34" spans="2:133" ht="11.25" customHeight="1" x14ac:dyDescent="0.15">
      <c r="B34" s="637" t="s">
        <v>316</v>
      </c>
      <c r="C34" s="638"/>
      <c r="D34" s="638"/>
      <c r="E34" s="638"/>
      <c r="F34" s="638"/>
      <c r="G34" s="638"/>
      <c r="H34" s="638"/>
      <c r="I34" s="638"/>
      <c r="J34" s="638"/>
      <c r="K34" s="638"/>
      <c r="L34" s="638"/>
      <c r="M34" s="638"/>
      <c r="N34" s="638"/>
      <c r="O34" s="638"/>
      <c r="P34" s="638"/>
      <c r="Q34" s="639"/>
      <c r="R34" s="640">
        <v>172578</v>
      </c>
      <c r="S34" s="641"/>
      <c r="T34" s="641"/>
      <c r="U34" s="641"/>
      <c r="V34" s="641"/>
      <c r="W34" s="641"/>
      <c r="X34" s="641"/>
      <c r="Y34" s="642"/>
      <c r="Z34" s="673">
        <v>0.6</v>
      </c>
      <c r="AA34" s="673"/>
      <c r="AB34" s="673"/>
      <c r="AC34" s="673"/>
      <c r="AD34" s="674">
        <v>117611</v>
      </c>
      <c r="AE34" s="674"/>
      <c r="AF34" s="674"/>
      <c r="AG34" s="674"/>
      <c r="AH34" s="674"/>
      <c r="AI34" s="674"/>
      <c r="AJ34" s="674"/>
      <c r="AK34" s="674"/>
      <c r="AL34" s="643">
        <v>1</v>
      </c>
      <c r="AM34" s="644"/>
      <c r="AN34" s="644"/>
      <c r="AO34" s="675"/>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87" t="s">
        <v>317</v>
      </c>
      <c r="CE34" s="684"/>
      <c r="CF34" s="684"/>
      <c r="CG34" s="684"/>
      <c r="CH34" s="684"/>
      <c r="CI34" s="684"/>
      <c r="CJ34" s="684"/>
      <c r="CK34" s="684"/>
      <c r="CL34" s="684"/>
      <c r="CM34" s="684"/>
      <c r="CN34" s="684"/>
      <c r="CO34" s="684"/>
      <c r="CP34" s="684"/>
      <c r="CQ34" s="685"/>
      <c r="CR34" s="640">
        <v>4278957</v>
      </c>
      <c r="CS34" s="641"/>
      <c r="CT34" s="641"/>
      <c r="CU34" s="641"/>
      <c r="CV34" s="641"/>
      <c r="CW34" s="641"/>
      <c r="CX34" s="641"/>
      <c r="CY34" s="642"/>
      <c r="CZ34" s="643">
        <v>14.5</v>
      </c>
      <c r="DA34" s="661"/>
      <c r="DB34" s="661"/>
      <c r="DC34" s="662"/>
      <c r="DD34" s="646">
        <v>2343386</v>
      </c>
      <c r="DE34" s="641"/>
      <c r="DF34" s="641"/>
      <c r="DG34" s="641"/>
      <c r="DH34" s="641"/>
      <c r="DI34" s="641"/>
      <c r="DJ34" s="641"/>
      <c r="DK34" s="642"/>
      <c r="DL34" s="646">
        <v>1020836</v>
      </c>
      <c r="DM34" s="641"/>
      <c r="DN34" s="641"/>
      <c r="DO34" s="641"/>
      <c r="DP34" s="641"/>
      <c r="DQ34" s="641"/>
      <c r="DR34" s="641"/>
      <c r="DS34" s="641"/>
      <c r="DT34" s="641"/>
      <c r="DU34" s="641"/>
      <c r="DV34" s="642"/>
      <c r="DW34" s="643">
        <v>8.6999999999999993</v>
      </c>
      <c r="DX34" s="661"/>
      <c r="DY34" s="661"/>
      <c r="DZ34" s="661"/>
      <c r="EA34" s="661"/>
      <c r="EB34" s="661"/>
      <c r="EC34" s="679"/>
    </row>
    <row r="35" spans="2:133" ht="11.25" customHeight="1" x14ac:dyDescent="0.15">
      <c r="B35" s="637" t="s">
        <v>318</v>
      </c>
      <c r="C35" s="638"/>
      <c r="D35" s="638"/>
      <c r="E35" s="638"/>
      <c r="F35" s="638"/>
      <c r="G35" s="638"/>
      <c r="H35" s="638"/>
      <c r="I35" s="638"/>
      <c r="J35" s="638"/>
      <c r="K35" s="638"/>
      <c r="L35" s="638"/>
      <c r="M35" s="638"/>
      <c r="N35" s="638"/>
      <c r="O35" s="638"/>
      <c r="P35" s="638"/>
      <c r="Q35" s="639"/>
      <c r="R35" s="640">
        <v>109567</v>
      </c>
      <c r="S35" s="641"/>
      <c r="T35" s="641"/>
      <c r="U35" s="641"/>
      <c r="V35" s="641"/>
      <c r="W35" s="641"/>
      <c r="X35" s="641"/>
      <c r="Y35" s="642"/>
      <c r="Z35" s="673">
        <v>0.4</v>
      </c>
      <c r="AA35" s="673"/>
      <c r="AB35" s="673"/>
      <c r="AC35" s="673"/>
      <c r="AD35" s="674" t="s">
        <v>127</v>
      </c>
      <c r="AE35" s="674"/>
      <c r="AF35" s="674"/>
      <c r="AG35" s="674"/>
      <c r="AH35" s="674"/>
      <c r="AI35" s="674"/>
      <c r="AJ35" s="674"/>
      <c r="AK35" s="674"/>
      <c r="AL35" s="643" t="s">
        <v>127</v>
      </c>
      <c r="AM35" s="644"/>
      <c r="AN35" s="644"/>
      <c r="AO35" s="675"/>
      <c r="AP35" s="233"/>
      <c r="AQ35" s="701" t="s">
        <v>319</v>
      </c>
      <c r="AR35" s="702"/>
      <c r="AS35" s="702"/>
      <c r="AT35" s="702"/>
      <c r="AU35" s="702"/>
      <c r="AV35" s="702"/>
      <c r="AW35" s="702"/>
      <c r="AX35" s="702"/>
      <c r="AY35" s="702"/>
      <c r="AZ35" s="702"/>
      <c r="BA35" s="702"/>
      <c r="BB35" s="702"/>
      <c r="BC35" s="702"/>
      <c r="BD35" s="702"/>
      <c r="BE35" s="702"/>
      <c r="BF35" s="703"/>
      <c r="BG35" s="701" t="s">
        <v>320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87" t="s">
        <v>321</v>
      </c>
      <c r="CE35" s="684"/>
      <c r="CF35" s="684"/>
      <c r="CG35" s="684"/>
      <c r="CH35" s="684"/>
      <c r="CI35" s="684"/>
      <c r="CJ35" s="684"/>
      <c r="CK35" s="684"/>
      <c r="CL35" s="684"/>
      <c r="CM35" s="684"/>
      <c r="CN35" s="684"/>
      <c r="CO35" s="684"/>
      <c r="CP35" s="684"/>
      <c r="CQ35" s="685"/>
      <c r="CR35" s="640">
        <v>45377</v>
      </c>
      <c r="CS35" s="659"/>
      <c r="CT35" s="659"/>
      <c r="CU35" s="659"/>
      <c r="CV35" s="659"/>
      <c r="CW35" s="659"/>
      <c r="CX35" s="659"/>
      <c r="CY35" s="660"/>
      <c r="CZ35" s="643">
        <v>0.2</v>
      </c>
      <c r="DA35" s="661"/>
      <c r="DB35" s="661"/>
      <c r="DC35" s="662"/>
      <c r="DD35" s="646">
        <v>39352</v>
      </c>
      <c r="DE35" s="659"/>
      <c r="DF35" s="659"/>
      <c r="DG35" s="659"/>
      <c r="DH35" s="659"/>
      <c r="DI35" s="659"/>
      <c r="DJ35" s="659"/>
      <c r="DK35" s="660"/>
      <c r="DL35" s="646">
        <v>38492</v>
      </c>
      <c r="DM35" s="659"/>
      <c r="DN35" s="659"/>
      <c r="DO35" s="659"/>
      <c r="DP35" s="659"/>
      <c r="DQ35" s="659"/>
      <c r="DR35" s="659"/>
      <c r="DS35" s="659"/>
      <c r="DT35" s="659"/>
      <c r="DU35" s="659"/>
      <c r="DV35" s="660"/>
      <c r="DW35" s="643">
        <v>0.3</v>
      </c>
      <c r="DX35" s="661"/>
      <c r="DY35" s="661"/>
      <c r="DZ35" s="661"/>
      <c r="EA35" s="661"/>
      <c r="EB35" s="661"/>
      <c r="EC35" s="679"/>
    </row>
    <row r="36" spans="2:133" ht="11.25" customHeight="1" x14ac:dyDescent="0.15">
      <c r="B36" s="637" t="s">
        <v>322</v>
      </c>
      <c r="C36" s="638"/>
      <c r="D36" s="638"/>
      <c r="E36" s="638"/>
      <c r="F36" s="638"/>
      <c r="G36" s="638"/>
      <c r="H36" s="638"/>
      <c r="I36" s="638"/>
      <c r="J36" s="638"/>
      <c r="K36" s="638"/>
      <c r="L36" s="638"/>
      <c r="M36" s="638"/>
      <c r="N36" s="638"/>
      <c r="O36" s="638"/>
      <c r="P36" s="638"/>
      <c r="Q36" s="639"/>
      <c r="R36" s="640">
        <v>1674403</v>
      </c>
      <c r="S36" s="641"/>
      <c r="T36" s="641"/>
      <c r="U36" s="641"/>
      <c r="V36" s="641"/>
      <c r="W36" s="641"/>
      <c r="X36" s="641"/>
      <c r="Y36" s="642"/>
      <c r="Z36" s="673">
        <v>5.4</v>
      </c>
      <c r="AA36" s="673"/>
      <c r="AB36" s="673"/>
      <c r="AC36" s="673"/>
      <c r="AD36" s="674" t="s">
        <v>223</v>
      </c>
      <c r="AE36" s="674"/>
      <c r="AF36" s="674"/>
      <c r="AG36" s="674"/>
      <c r="AH36" s="674"/>
      <c r="AI36" s="674"/>
      <c r="AJ36" s="674"/>
      <c r="AK36" s="674"/>
      <c r="AL36" s="643" t="s">
        <v>127</v>
      </c>
      <c r="AM36" s="644"/>
      <c r="AN36" s="644"/>
      <c r="AO36" s="675"/>
      <c r="AP36" s="233"/>
      <c r="AQ36" s="692" t="s">
        <v>323</v>
      </c>
      <c r="AR36" s="693"/>
      <c r="AS36" s="693"/>
      <c r="AT36" s="693"/>
      <c r="AU36" s="693"/>
      <c r="AV36" s="693"/>
      <c r="AW36" s="693"/>
      <c r="AX36" s="693"/>
      <c r="AY36" s="694"/>
      <c r="AZ36" s="695">
        <v>2012394</v>
      </c>
      <c r="BA36" s="696"/>
      <c r="BB36" s="696"/>
      <c r="BC36" s="696"/>
      <c r="BD36" s="696"/>
      <c r="BE36" s="696"/>
      <c r="BF36" s="697"/>
      <c r="BG36" s="698" t="s">
        <v>324</v>
      </c>
      <c r="BH36" s="699"/>
      <c r="BI36" s="699"/>
      <c r="BJ36" s="699"/>
      <c r="BK36" s="699"/>
      <c r="BL36" s="699"/>
      <c r="BM36" s="699"/>
      <c r="BN36" s="699"/>
      <c r="BO36" s="699"/>
      <c r="BP36" s="699"/>
      <c r="BQ36" s="699"/>
      <c r="BR36" s="699"/>
      <c r="BS36" s="699"/>
      <c r="BT36" s="699"/>
      <c r="BU36" s="700"/>
      <c r="BV36" s="695">
        <v>-127718</v>
      </c>
      <c r="BW36" s="696"/>
      <c r="BX36" s="696"/>
      <c r="BY36" s="696"/>
      <c r="BZ36" s="696"/>
      <c r="CA36" s="696"/>
      <c r="CB36" s="697"/>
      <c r="CD36" s="687" t="s">
        <v>325</v>
      </c>
      <c r="CE36" s="684"/>
      <c r="CF36" s="684"/>
      <c r="CG36" s="684"/>
      <c r="CH36" s="684"/>
      <c r="CI36" s="684"/>
      <c r="CJ36" s="684"/>
      <c r="CK36" s="684"/>
      <c r="CL36" s="684"/>
      <c r="CM36" s="684"/>
      <c r="CN36" s="684"/>
      <c r="CO36" s="684"/>
      <c r="CP36" s="684"/>
      <c r="CQ36" s="685"/>
      <c r="CR36" s="640">
        <v>7896425</v>
      </c>
      <c r="CS36" s="641"/>
      <c r="CT36" s="641"/>
      <c r="CU36" s="641"/>
      <c r="CV36" s="641"/>
      <c r="CW36" s="641"/>
      <c r="CX36" s="641"/>
      <c r="CY36" s="642"/>
      <c r="CZ36" s="643">
        <v>26.7</v>
      </c>
      <c r="DA36" s="661"/>
      <c r="DB36" s="661"/>
      <c r="DC36" s="662"/>
      <c r="DD36" s="646">
        <v>2224264</v>
      </c>
      <c r="DE36" s="641"/>
      <c r="DF36" s="641"/>
      <c r="DG36" s="641"/>
      <c r="DH36" s="641"/>
      <c r="DI36" s="641"/>
      <c r="DJ36" s="641"/>
      <c r="DK36" s="642"/>
      <c r="DL36" s="646">
        <v>1971745</v>
      </c>
      <c r="DM36" s="641"/>
      <c r="DN36" s="641"/>
      <c r="DO36" s="641"/>
      <c r="DP36" s="641"/>
      <c r="DQ36" s="641"/>
      <c r="DR36" s="641"/>
      <c r="DS36" s="641"/>
      <c r="DT36" s="641"/>
      <c r="DU36" s="641"/>
      <c r="DV36" s="642"/>
      <c r="DW36" s="643">
        <v>16.7</v>
      </c>
      <c r="DX36" s="661"/>
      <c r="DY36" s="661"/>
      <c r="DZ36" s="661"/>
      <c r="EA36" s="661"/>
      <c r="EB36" s="661"/>
      <c r="EC36" s="679"/>
    </row>
    <row r="37" spans="2:133" ht="11.25" customHeight="1" x14ac:dyDescent="0.15">
      <c r="B37" s="637" t="s">
        <v>326</v>
      </c>
      <c r="C37" s="638"/>
      <c r="D37" s="638"/>
      <c r="E37" s="638"/>
      <c r="F37" s="638"/>
      <c r="G37" s="638"/>
      <c r="H37" s="638"/>
      <c r="I37" s="638"/>
      <c r="J37" s="638"/>
      <c r="K37" s="638"/>
      <c r="L37" s="638"/>
      <c r="M37" s="638"/>
      <c r="N37" s="638"/>
      <c r="O37" s="638"/>
      <c r="P37" s="638"/>
      <c r="Q37" s="639"/>
      <c r="R37" s="640">
        <v>1503537</v>
      </c>
      <c r="S37" s="641"/>
      <c r="T37" s="641"/>
      <c r="U37" s="641"/>
      <c r="V37" s="641"/>
      <c r="W37" s="641"/>
      <c r="X37" s="641"/>
      <c r="Y37" s="642"/>
      <c r="Z37" s="673">
        <v>4.8</v>
      </c>
      <c r="AA37" s="673"/>
      <c r="AB37" s="673"/>
      <c r="AC37" s="673"/>
      <c r="AD37" s="674" t="s">
        <v>127</v>
      </c>
      <c r="AE37" s="674"/>
      <c r="AF37" s="674"/>
      <c r="AG37" s="674"/>
      <c r="AH37" s="674"/>
      <c r="AI37" s="674"/>
      <c r="AJ37" s="674"/>
      <c r="AK37" s="674"/>
      <c r="AL37" s="643" t="s">
        <v>223</v>
      </c>
      <c r="AM37" s="644"/>
      <c r="AN37" s="644"/>
      <c r="AO37" s="675"/>
      <c r="AQ37" s="680" t="s">
        <v>327</v>
      </c>
      <c r="AR37" s="681"/>
      <c r="AS37" s="681"/>
      <c r="AT37" s="681"/>
      <c r="AU37" s="681"/>
      <c r="AV37" s="681"/>
      <c r="AW37" s="681"/>
      <c r="AX37" s="681"/>
      <c r="AY37" s="682"/>
      <c r="AZ37" s="640">
        <v>470000</v>
      </c>
      <c r="BA37" s="641"/>
      <c r="BB37" s="641"/>
      <c r="BC37" s="641"/>
      <c r="BD37" s="659"/>
      <c r="BE37" s="659"/>
      <c r="BF37" s="683"/>
      <c r="BG37" s="687" t="s">
        <v>328</v>
      </c>
      <c r="BH37" s="684"/>
      <c r="BI37" s="684"/>
      <c r="BJ37" s="684"/>
      <c r="BK37" s="684"/>
      <c r="BL37" s="684"/>
      <c r="BM37" s="684"/>
      <c r="BN37" s="684"/>
      <c r="BO37" s="684"/>
      <c r="BP37" s="684"/>
      <c r="BQ37" s="684"/>
      <c r="BR37" s="684"/>
      <c r="BS37" s="684"/>
      <c r="BT37" s="684"/>
      <c r="BU37" s="685"/>
      <c r="BV37" s="640">
        <v>-390270</v>
      </c>
      <c r="BW37" s="641"/>
      <c r="BX37" s="641"/>
      <c r="BY37" s="641"/>
      <c r="BZ37" s="641"/>
      <c r="CA37" s="641"/>
      <c r="CB37" s="686"/>
      <c r="CD37" s="687" t="s">
        <v>329</v>
      </c>
      <c r="CE37" s="684"/>
      <c r="CF37" s="684"/>
      <c r="CG37" s="684"/>
      <c r="CH37" s="684"/>
      <c r="CI37" s="684"/>
      <c r="CJ37" s="684"/>
      <c r="CK37" s="684"/>
      <c r="CL37" s="684"/>
      <c r="CM37" s="684"/>
      <c r="CN37" s="684"/>
      <c r="CO37" s="684"/>
      <c r="CP37" s="684"/>
      <c r="CQ37" s="685"/>
      <c r="CR37" s="640">
        <v>920047</v>
      </c>
      <c r="CS37" s="659"/>
      <c r="CT37" s="659"/>
      <c r="CU37" s="659"/>
      <c r="CV37" s="659"/>
      <c r="CW37" s="659"/>
      <c r="CX37" s="659"/>
      <c r="CY37" s="660"/>
      <c r="CZ37" s="643">
        <v>3.1</v>
      </c>
      <c r="DA37" s="661"/>
      <c r="DB37" s="661"/>
      <c r="DC37" s="662"/>
      <c r="DD37" s="646">
        <v>793171</v>
      </c>
      <c r="DE37" s="659"/>
      <c r="DF37" s="659"/>
      <c r="DG37" s="659"/>
      <c r="DH37" s="659"/>
      <c r="DI37" s="659"/>
      <c r="DJ37" s="659"/>
      <c r="DK37" s="660"/>
      <c r="DL37" s="646">
        <v>784572</v>
      </c>
      <c r="DM37" s="659"/>
      <c r="DN37" s="659"/>
      <c r="DO37" s="659"/>
      <c r="DP37" s="659"/>
      <c r="DQ37" s="659"/>
      <c r="DR37" s="659"/>
      <c r="DS37" s="659"/>
      <c r="DT37" s="659"/>
      <c r="DU37" s="659"/>
      <c r="DV37" s="660"/>
      <c r="DW37" s="643">
        <v>6.7</v>
      </c>
      <c r="DX37" s="661"/>
      <c r="DY37" s="661"/>
      <c r="DZ37" s="661"/>
      <c r="EA37" s="661"/>
      <c r="EB37" s="661"/>
      <c r="EC37" s="679"/>
    </row>
    <row r="38" spans="2:133" ht="11.25" customHeight="1" x14ac:dyDescent="0.15">
      <c r="B38" s="637" t="s">
        <v>330</v>
      </c>
      <c r="C38" s="638"/>
      <c r="D38" s="638"/>
      <c r="E38" s="638"/>
      <c r="F38" s="638"/>
      <c r="G38" s="638"/>
      <c r="H38" s="638"/>
      <c r="I38" s="638"/>
      <c r="J38" s="638"/>
      <c r="K38" s="638"/>
      <c r="L38" s="638"/>
      <c r="M38" s="638"/>
      <c r="N38" s="638"/>
      <c r="O38" s="638"/>
      <c r="P38" s="638"/>
      <c r="Q38" s="639"/>
      <c r="R38" s="640">
        <v>318367</v>
      </c>
      <c r="S38" s="641"/>
      <c r="T38" s="641"/>
      <c r="U38" s="641"/>
      <c r="V38" s="641"/>
      <c r="W38" s="641"/>
      <c r="X38" s="641"/>
      <c r="Y38" s="642"/>
      <c r="Z38" s="673">
        <v>1</v>
      </c>
      <c r="AA38" s="673"/>
      <c r="AB38" s="673"/>
      <c r="AC38" s="673"/>
      <c r="AD38" s="674">
        <v>54093</v>
      </c>
      <c r="AE38" s="674"/>
      <c r="AF38" s="674"/>
      <c r="AG38" s="674"/>
      <c r="AH38" s="674"/>
      <c r="AI38" s="674"/>
      <c r="AJ38" s="674"/>
      <c r="AK38" s="674"/>
      <c r="AL38" s="643">
        <v>0.5</v>
      </c>
      <c r="AM38" s="644"/>
      <c r="AN38" s="644"/>
      <c r="AO38" s="675"/>
      <c r="AQ38" s="680" t="s">
        <v>331</v>
      </c>
      <c r="AR38" s="681"/>
      <c r="AS38" s="681"/>
      <c r="AT38" s="681"/>
      <c r="AU38" s="681"/>
      <c r="AV38" s="681"/>
      <c r="AW38" s="681"/>
      <c r="AX38" s="681"/>
      <c r="AY38" s="682"/>
      <c r="AZ38" s="640">
        <v>35000</v>
      </c>
      <c r="BA38" s="641"/>
      <c r="BB38" s="641"/>
      <c r="BC38" s="641"/>
      <c r="BD38" s="659"/>
      <c r="BE38" s="659"/>
      <c r="BF38" s="683"/>
      <c r="BG38" s="687" t="s">
        <v>332</v>
      </c>
      <c r="BH38" s="684"/>
      <c r="BI38" s="684"/>
      <c r="BJ38" s="684"/>
      <c r="BK38" s="684"/>
      <c r="BL38" s="684"/>
      <c r="BM38" s="684"/>
      <c r="BN38" s="684"/>
      <c r="BO38" s="684"/>
      <c r="BP38" s="684"/>
      <c r="BQ38" s="684"/>
      <c r="BR38" s="684"/>
      <c r="BS38" s="684"/>
      <c r="BT38" s="684"/>
      <c r="BU38" s="685"/>
      <c r="BV38" s="640">
        <v>7006</v>
      </c>
      <c r="BW38" s="641"/>
      <c r="BX38" s="641"/>
      <c r="BY38" s="641"/>
      <c r="BZ38" s="641"/>
      <c r="CA38" s="641"/>
      <c r="CB38" s="686"/>
      <c r="CD38" s="687" t="s">
        <v>333</v>
      </c>
      <c r="CE38" s="684"/>
      <c r="CF38" s="684"/>
      <c r="CG38" s="684"/>
      <c r="CH38" s="684"/>
      <c r="CI38" s="684"/>
      <c r="CJ38" s="684"/>
      <c r="CK38" s="684"/>
      <c r="CL38" s="684"/>
      <c r="CM38" s="684"/>
      <c r="CN38" s="684"/>
      <c r="CO38" s="684"/>
      <c r="CP38" s="684"/>
      <c r="CQ38" s="685"/>
      <c r="CR38" s="640">
        <v>1507394</v>
      </c>
      <c r="CS38" s="641"/>
      <c r="CT38" s="641"/>
      <c r="CU38" s="641"/>
      <c r="CV38" s="641"/>
      <c r="CW38" s="641"/>
      <c r="CX38" s="641"/>
      <c r="CY38" s="642"/>
      <c r="CZ38" s="643">
        <v>5.0999999999999996</v>
      </c>
      <c r="DA38" s="661"/>
      <c r="DB38" s="661"/>
      <c r="DC38" s="662"/>
      <c r="DD38" s="646">
        <v>1219032</v>
      </c>
      <c r="DE38" s="641"/>
      <c r="DF38" s="641"/>
      <c r="DG38" s="641"/>
      <c r="DH38" s="641"/>
      <c r="DI38" s="641"/>
      <c r="DJ38" s="641"/>
      <c r="DK38" s="642"/>
      <c r="DL38" s="646">
        <v>868305</v>
      </c>
      <c r="DM38" s="641"/>
      <c r="DN38" s="641"/>
      <c r="DO38" s="641"/>
      <c r="DP38" s="641"/>
      <c r="DQ38" s="641"/>
      <c r="DR38" s="641"/>
      <c r="DS38" s="641"/>
      <c r="DT38" s="641"/>
      <c r="DU38" s="641"/>
      <c r="DV38" s="642"/>
      <c r="DW38" s="643">
        <v>7.4</v>
      </c>
      <c r="DX38" s="661"/>
      <c r="DY38" s="661"/>
      <c r="DZ38" s="661"/>
      <c r="EA38" s="661"/>
      <c r="EB38" s="661"/>
      <c r="EC38" s="679"/>
    </row>
    <row r="39" spans="2:133" ht="11.25" customHeight="1" x14ac:dyDescent="0.15">
      <c r="B39" s="637" t="s">
        <v>334</v>
      </c>
      <c r="C39" s="638"/>
      <c r="D39" s="638"/>
      <c r="E39" s="638"/>
      <c r="F39" s="638"/>
      <c r="G39" s="638"/>
      <c r="H39" s="638"/>
      <c r="I39" s="638"/>
      <c r="J39" s="638"/>
      <c r="K39" s="638"/>
      <c r="L39" s="638"/>
      <c r="M39" s="638"/>
      <c r="N39" s="638"/>
      <c r="O39" s="638"/>
      <c r="P39" s="638"/>
      <c r="Q39" s="639"/>
      <c r="R39" s="640">
        <v>1382292</v>
      </c>
      <c r="S39" s="641"/>
      <c r="T39" s="641"/>
      <c r="U39" s="641"/>
      <c r="V39" s="641"/>
      <c r="W39" s="641"/>
      <c r="X39" s="641"/>
      <c r="Y39" s="642"/>
      <c r="Z39" s="673">
        <v>4.4000000000000004</v>
      </c>
      <c r="AA39" s="673"/>
      <c r="AB39" s="673"/>
      <c r="AC39" s="673"/>
      <c r="AD39" s="674" t="s">
        <v>223</v>
      </c>
      <c r="AE39" s="674"/>
      <c r="AF39" s="674"/>
      <c r="AG39" s="674"/>
      <c r="AH39" s="674"/>
      <c r="AI39" s="674"/>
      <c r="AJ39" s="674"/>
      <c r="AK39" s="674"/>
      <c r="AL39" s="643" t="s">
        <v>127</v>
      </c>
      <c r="AM39" s="644"/>
      <c r="AN39" s="644"/>
      <c r="AO39" s="675"/>
      <c r="AQ39" s="680" t="s">
        <v>335</v>
      </c>
      <c r="AR39" s="681"/>
      <c r="AS39" s="681"/>
      <c r="AT39" s="681"/>
      <c r="AU39" s="681"/>
      <c r="AV39" s="681"/>
      <c r="AW39" s="681"/>
      <c r="AX39" s="681"/>
      <c r="AY39" s="682"/>
      <c r="AZ39" s="640" t="s">
        <v>223</v>
      </c>
      <c r="BA39" s="641"/>
      <c r="BB39" s="641"/>
      <c r="BC39" s="641"/>
      <c r="BD39" s="659"/>
      <c r="BE39" s="659"/>
      <c r="BF39" s="683"/>
      <c r="BG39" s="687" t="s">
        <v>336</v>
      </c>
      <c r="BH39" s="684"/>
      <c r="BI39" s="684"/>
      <c r="BJ39" s="684"/>
      <c r="BK39" s="684"/>
      <c r="BL39" s="684"/>
      <c r="BM39" s="684"/>
      <c r="BN39" s="684"/>
      <c r="BO39" s="684"/>
      <c r="BP39" s="684"/>
      <c r="BQ39" s="684"/>
      <c r="BR39" s="684"/>
      <c r="BS39" s="684"/>
      <c r="BT39" s="684"/>
      <c r="BU39" s="685"/>
      <c r="BV39" s="640">
        <v>12162</v>
      </c>
      <c r="BW39" s="641"/>
      <c r="BX39" s="641"/>
      <c r="BY39" s="641"/>
      <c r="BZ39" s="641"/>
      <c r="CA39" s="641"/>
      <c r="CB39" s="686"/>
      <c r="CD39" s="687" t="s">
        <v>337</v>
      </c>
      <c r="CE39" s="684"/>
      <c r="CF39" s="684"/>
      <c r="CG39" s="684"/>
      <c r="CH39" s="684"/>
      <c r="CI39" s="684"/>
      <c r="CJ39" s="684"/>
      <c r="CK39" s="684"/>
      <c r="CL39" s="684"/>
      <c r="CM39" s="684"/>
      <c r="CN39" s="684"/>
      <c r="CO39" s="684"/>
      <c r="CP39" s="684"/>
      <c r="CQ39" s="685"/>
      <c r="CR39" s="640">
        <v>1420252</v>
      </c>
      <c r="CS39" s="659"/>
      <c r="CT39" s="659"/>
      <c r="CU39" s="659"/>
      <c r="CV39" s="659"/>
      <c r="CW39" s="659"/>
      <c r="CX39" s="659"/>
      <c r="CY39" s="660"/>
      <c r="CZ39" s="643">
        <v>4.8</v>
      </c>
      <c r="DA39" s="661"/>
      <c r="DB39" s="661"/>
      <c r="DC39" s="662"/>
      <c r="DD39" s="646">
        <v>1398646</v>
      </c>
      <c r="DE39" s="659"/>
      <c r="DF39" s="659"/>
      <c r="DG39" s="659"/>
      <c r="DH39" s="659"/>
      <c r="DI39" s="659"/>
      <c r="DJ39" s="659"/>
      <c r="DK39" s="660"/>
      <c r="DL39" s="646" t="s">
        <v>127</v>
      </c>
      <c r="DM39" s="659"/>
      <c r="DN39" s="659"/>
      <c r="DO39" s="659"/>
      <c r="DP39" s="659"/>
      <c r="DQ39" s="659"/>
      <c r="DR39" s="659"/>
      <c r="DS39" s="659"/>
      <c r="DT39" s="659"/>
      <c r="DU39" s="659"/>
      <c r="DV39" s="660"/>
      <c r="DW39" s="643" t="s">
        <v>223</v>
      </c>
      <c r="DX39" s="661"/>
      <c r="DY39" s="661"/>
      <c r="DZ39" s="661"/>
      <c r="EA39" s="661"/>
      <c r="EB39" s="661"/>
      <c r="EC39" s="679"/>
    </row>
    <row r="40" spans="2:133" ht="11.25" customHeight="1" x14ac:dyDescent="0.15">
      <c r="B40" s="637" t="s">
        <v>338</v>
      </c>
      <c r="C40" s="638"/>
      <c r="D40" s="638"/>
      <c r="E40" s="638"/>
      <c r="F40" s="638"/>
      <c r="G40" s="638"/>
      <c r="H40" s="638"/>
      <c r="I40" s="638"/>
      <c r="J40" s="638"/>
      <c r="K40" s="638"/>
      <c r="L40" s="638"/>
      <c r="M40" s="638"/>
      <c r="N40" s="638"/>
      <c r="O40" s="638"/>
      <c r="P40" s="638"/>
      <c r="Q40" s="639"/>
      <c r="R40" s="640" t="s">
        <v>223</v>
      </c>
      <c r="S40" s="641"/>
      <c r="T40" s="641"/>
      <c r="U40" s="641"/>
      <c r="V40" s="641"/>
      <c r="W40" s="641"/>
      <c r="X40" s="641"/>
      <c r="Y40" s="642"/>
      <c r="Z40" s="673" t="s">
        <v>223</v>
      </c>
      <c r="AA40" s="673"/>
      <c r="AB40" s="673"/>
      <c r="AC40" s="673"/>
      <c r="AD40" s="674" t="s">
        <v>223</v>
      </c>
      <c r="AE40" s="674"/>
      <c r="AF40" s="674"/>
      <c r="AG40" s="674"/>
      <c r="AH40" s="674"/>
      <c r="AI40" s="674"/>
      <c r="AJ40" s="674"/>
      <c r="AK40" s="674"/>
      <c r="AL40" s="643" t="s">
        <v>223</v>
      </c>
      <c r="AM40" s="644"/>
      <c r="AN40" s="644"/>
      <c r="AO40" s="675"/>
      <c r="AQ40" s="680" t="s">
        <v>339</v>
      </c>
      <c r="AR40" s="681"/>
      <c r="AS40" s="681"/>
      <c r="AT40" s="681"/>
      <c r="AU40" s="681"/>
      <c r="AV40" s="681"/>
      <c r="AW40" s="681"/>
      <c r="AX40" s="681"/>
      <c r="AY40" s="682"/>
      <c r="AZ40" s="640" t="s">
        <v>127</v>
      </c>
      <c r="BA40" s="641"/>
      <c r="BB40" s="641"/>
      <c r="BC40" s="641"/>
      <c r="BD40" s="659"/>
      <c r="BE40" s="659"/>
      <c r="BF40" s="683"/>
      <c r="BG40" s="688" t="s">
        <v>340</v>
      </c>
      <c r="BH40" s="689"/>
      <c r="BI40" s="689"/>
      <c r="BJ40" s="689"/>
      <c r="BK40" s="689"/>
      <c r="BL40" s="234"/>
      <c r="BM40" s="684" t="s">
        <v>341</v>
      </c>
      <c r="BN40" s="684"/>
      <c r="BO40" s="684"/>
      <c r="BP40" s="684"/>
      <c r="BQ40" s="684"/>
      <c r="BR40" s="684"/>
      <c r="BS40" s="684"/>
      <c r="BT40" s="684"/>
      <c r="BU40" s="685"/>
      <c r="BV40" s="640">
        <v>68</v>
      </c>
      <c r="BW40" s="641"/>
      <c r="BX40" s="641"/>
      <c r="BY40" s="641"/>
      <c r="BZ40" s="641"/>
      <c r="CA40" s="641"/>
      <c r="CB40" s="686"/>
      <c r="CD40" s="687" t="s">
        <v>342</v>
      </c>
      <c r="CE40" s="684"/>
      <c r="CF40" s="684"/>
      <c r="CG40" s="684"/>
      <c r="CH40" s="684"/>
      <c r="CI40" s="684"/>
      <c r="CJ40" s="684"/>
      <c r="CK40" s="684"/>
      <c r="CL40" s="684"/>
      <c r="CM40" s="684"/>
      <c r="CN40" s="684"/>
      <c r="CO40" s="684"/>
      <c r="CP40" s="684"/>
      <c r="CQ40" s="685"/>
      <c r="CR40" s="640">
        <v>6591</v>
      </c>
      <c r="CS40" s="641"/>
      <c r="CT40" s="641"/>
      <c r="CU40" s="641"/>
      <c r="CV40" s="641"/>
      <c r="CW40" s="641"/>
      <c r="CX40" s="641"/>
      <c r="CY40" s="642"/>
      <c r="CZ40" s="643">
        <v>0</v>
      </c>
      <c r="DA40" s="661"/>
      <c r="DB40" s="661"/>
      <c r="DC40" s="662"/>
      <c r="DD40" s="646">
        <v>6591</v>
      </c>
      <c r="DE40" s="641"/>
      <c r="DF40" s="641"/>
      <c r="DG40" s="641"/>
      <c r="DH40" s="641"/>
      <c r="DI40" s="641"/>
      <c r="DJ40" s="641"/>
      <c r="DK40" s="642"/>
      <c r="DL40" s="646" t="s">
        <v>127</v>
      </c>
      <c r="DM40" s="641"/>
      <c r="DN40" s="641"/>
      <c r="DO40" s="641"/>
      <c r="DP40" s="641"/>
      <c r="DQ40" s="641"/>
      <c r="DR40" s="641"/>
      <c r="DS40" s="641"/>
      <c r="DT40" s="641"/>
      <c r="DU40" s="641"/>
      <c r="DV40" s="642"/>
      <c r="DW40" s="643" t="s">
        <v>223</v>
      </c>
      <c r="DX40" s="661"/>
      <c r="DY40" s="661"/>
      <c r="DZ40" s="661"/>
      <c r="EA40" s="661"/>
      <c r="EB40" s="661"/>
      <c r="EC40" s="679"/>
    </row>
    <row r="41" spans="2:133" ht="11.25" customHeight="1" x14ac:dyDescent="0.15">
      <c r="B41" s="637" t="s">
        <v>343</v>
      </c>
      <c r="C41" s="638"/>
      <c r="D41" s="638"/>
      <c r="E41" s="638"/>
      <c r="F41" s="638"/>
      <c r="G41" s="638"/>
      <c r="H41" s="638"/>
      <c r="I41" s="638"/>
      <c r="J41" s="638"/>
      <c r="K41" s="638"/>
      <c r="L41" s="638"/>
      <c r="M41" s="638"/>
      <c r="N41" s="638"/>
      <c r="O41" s="638"/>
      <c r="P41" s="638"/>
      <c r="Q41" s="639"/>
      <c r="R41" s="640" t="s">
        <v>223</v>
      </c>
      <c r="S41" s="641"/>
      <c r="T41" s="641"/>
      <c r="U41" s="641"/>
      <c r="V41" s="641"/>
      <c r="W41" s="641"/>
      <c r="X41" s="641"/>
      <c r="Y41" s="642"/>
      <c r="Z41" s="673" t="s">
        <v>223</v>
      </c>
      <c r="AA41" s="673"/>
      <c r="AB41" s="673"/>
      <c r="AC41" s="673"/>
      <c r="AD41" s="674" t="s">
        <v>223</v>
      </c>
      <c r="AE41" s="674"/>
      <c r="AF41" s="674"/>
      <c r="AG41" s="674"/>
      <c r="AH41" s="674"/>
      <c r="AI41" s="674"/>
      <c r="AJ41" s="674"/>
      <c r="AK41" s="674"/>
      <c r="AL41" s="643" t="s">
        <v>127</v>
      </c>
      <c r="AM41" s="644"/>
      <c r="AN41" s="644"/>
      <c r="AO41" s="675"/>
      <c r="AQ41" s="680" t="s">
        <v>344</v>
      </c>
      <c r="AR41" s="681"/>
      <c r="AS41" s="681"/>
      <c r="AT41" s="681"/>
      <c r="AU41" s="681"/>
      <c r="AV41" s="681"/>
      <c r="AW41" s="681"/>
      <c r="AX41" s="681"/>
      <c r="AY41" s="682"/>
      <c r="AZ41" s="640">
        <v>745839</v>
      </c>
      <c r="BA41" s="641"/>
      <c r="BB41" s="641"/>
      <c r="BC41" s="641"/>
      <c r="BD41" s="659"/>
      <c r="BE41" s="659"/>
      <c r="BF41" s="683"/>
      <c r="BG41" s="688"/>
      <c r="BH41" s="689"/>
      <c r="BI41" s="689"/>
      <c r="BJ41" s="689"/>
      <c r="BK41" s="689"/>
      <c r="BL41" s="234"/>
      <c r="BM41" s="684" t="s">
        <v>345</v>
      </c>
      <c r="BN41" s="684"/>
      <c r="BO41" s="684"/>
      <c r="BP41" s="684"/>
      <c r="BQ41" s="684"/>
      <c r="BR41" s="684"/>
      <c r="BS41" s="684"/>
      <c r="BT41" s="684"/>
      <c r="BU41" s="685"/>
      <c r="BV41" s="640">
        <v>1</v>
      </c>
      <c r="BW41" s="641"/>
      <c r="BX41" s="641"/>
      <c r="BY41" s="641"/>
      <c r="BZ41" s="641"/>
      <c r="CA41" s="641"/>
      <c r="CB41" s="686"/>
      <c r="CD41" s="687" t="s">
        <v>346</v>
      </c>
      <c r="CE41" s="684"/>
      <c r="CF41" s="684"/>
      <c r="CG41" s="684"/>
      <c r="CH41" s="684"/>
      <c r="CI41" s="684"/>
      <c r="CJ41" s="684"/>
      <c r="CK41" s="684"/>
      <c r="CL41" s="684"/>
      <c r="CM41" s="684"/>
      <c r="CN41" s="684"/>
      <c r="CO41" s="684"/>
      <c r="CP41" s="684"/>
      <c r="CQ41" s="685"/>
      <c r="CR41" s="640" t="s">
        <v>223</v>
      </c>
      <c r="CS41" s="659"/>
      <c r="CT41" s="659"/>
      <c r="CU41" s="659"/>
      <c r="CV41" s="659"/>
      <c r="CW41" s="659"/>
      <c r="CX41" s="659"/>
      <c r="CY41" s="660"/>
      <c r="CZ41" s="643" t="s">
        <v>223</v>
      </c>
      <c r="DA41" s="661"/>
      <c r="DB41" s="661"/>
      <c r="DC41" s="662"/>
      <c r="DD41" s="646" t="s">
        <v>223</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37" t="s">
        <v>347</v>
      </c>
      <c r="C42" s="638"/>
      <c r="D42" s="638"/>
      <c r="E42" s="638"/>
      <c r="F42" s="638"/>
      <c r="G42" s="638"/>
      <c r="H42" s="638"/>
      <c r="I42" s="638"/>
      <c r="J42" s="638"/>
      <c r="K42" s="638"/>
      <c r="L42" s="638"/>
      <c r="M42" s="638"/>
      <c r="N42" s="638"/>
      <c r="O42" s="638"/>
      <c r="P42" s="638"/>
      <c r="Q42" s="639"/>
      <c r="R42" s="640">
        <v>300000</v>
      </c>
      <c r="S42" s="641"/>
      <c r="T42" s="641"/>
      <c r="U42" s="641"/>
      <c r="V42" s="641"/>
      <c r="W42" s="641"/>
      <c r="X42" s="641"/>
      <c r="Y42" s="642"/>
      <c r="Z42" s="673">
        <v>1</v>
      </c>
      <c r="AA42" s="673"/>
      <c r="AB42" s="673"/>
      <c r="AC42" s="673"/>
      <c r="AD42" s="674" t="s">
        <v>127</v>
      </c>
      <c r="AE42" s="674"/>
      <c r="AF42" s="674"/>
      <c r="AG42" s="674"/>
      <c r="AH42" s="674"/>
      <c r="AI42" s="674"/>
      <c r="AJ42" s="674"/>
      <c r="AK42" s="674"/>
      <c r="AL42" s="643" t="s">
        <v>223</v>
      </c>
      <c r="AM42" s="644"/>
      <c r="AN42" s="644"/>
      <c r="AO42" s="675"/>
      <c r="AQ42" s="676" t="s">
        <v>348</v>
      </c>
      <c r="AR42" s="677"/>
      <c r="AS42" s="677"/>
      <c r="AT42" s="677"/>
      <c r="AU42" s="677"/>
      <c r="AV42" s="677"/>
      <c r="AW42" s="677"/>
      <c r="AX42" s="677"/>
      <c r="AY42" s="678"/>
      <c r="AZ42" s="624">
        <v>761555</v>
      </c>
      <c r="BA42" s="663"/>
      <c r="BB42" s="663"/>
      <c r="BC42" s="663"/>
      <c r="BD42" s="625"/>
      <c r="BE42" s="625"/>
      <c r="BF42" s="669"/>
      <c r="BG42" s="690"/>
      <c r="BH42" s="691"/>
      <c r="BI42" s="691"/>
      <c r="BJ42" s="691"/>
      <c r="BK42" s="691"/>
      <c r="BL42" s="235"/>
      <c r="BM42" s="670" t="s">
        <v>349</v>
      </c>
      <c r="BN42" s="670"/>
      <c r="BO42" s="670"/>
      <c r="BP42" s="670"/>
      <c r="BQ42" s="670"/>
      <c r="BR42" s="670"/>
      <c r="BS42" s="670"/>
      <c r="BT42" s="670"/>
      <c r="BU42" s="671"/>
      <c r="BV42" s="624">
        <v>302</v>
      </c>
      <c r="BW42" s="663"/>
      <c r="BX42" s="663"/>
      <c r="BY42" s="663"/>
      <c r="BZ42" s="663"/>
      <c r="CA42" s="663"/>
      <c r="CB42" s="672"/>
      <c r="CD42" s="637" t="s">
        <v>350</v>
      </c>
      <c r="CE42" s="638"/>
      <c r="CF42" s="638"/>
      <c r="CG42" s="638"/>
      <c r="CH42" s="638"/>
      <c r="CI42" s="638"/>
      <c r="CJ42" s="638"/>
      <c r="CK42" s="638"/>
      <c r="CL42" s="638"/>
      <c r="CM42" s="638"/>
      <c r="CN42" s="638"/>
      <c r="CO42" s="638"/>
      <c r="CP42" s="638"/>
      <c r="CQ42" s="639"/>
      <c r="CR42" s="640">
        <v>3023184</v>
      </c>
      <c r="CS42" s="641"/>
      <c r="CT42" s="641"/>
      <c r="CU42" s="641"/>
      <c r="CV42" s="641"/>
      <c r="CW42" s="641"/>
      <c r="CX42" s="641"/>
      <c r="CY42" s="642"/>
      <c r="CZ42" s="643">
        <v>10.199999999999999</v>
      </c>
      <c r="DA42" s="644"/>
      <c r="DB42" s="644"/>
      <c r="DC42" s="645"/>
      <c r="DD42" s="646">
        <v>572726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43" s="621" t="s">
        <v>351</v>
      </c>
      <c r="C43" s="622"/>
      <c r="D43" s="622"/>
      <c r="E43" s="622"/>
      <c r="F43" s="622"/>
      <c r="G43" s="622"/>
      <c r="H43" s="622"/>
      <c r="I43" s="622"/>
      <c r="J43" s="622"/>
      <c r="K43" s="622"/>
      <c r="L43" s="622"/>
      <c r="M43" s="622"/>
      <c r="N43" s="622"/>
      <c r="O43" s="622"/>
      <c r="P43" s="622"/>
      <c r="Q43" s="623"/>
      <c r="R43" s="624">
        <v>31242242</v>
      </c>
      <c r="S43" s="663"/>
      <c r="T43" s="663"/>
      <c r="U43" s="663"/>
      <c r="V43" s="663"/>
      <c r="W43" s="663"/>
      <c r="X43" s="663"/>
      <c r="Y43" s="664"/>
      <c r="Z43" s="665">
        <v>100</v>
      </c>
      <c r="AA43" s="665"/>
      <c r="AB43" s="665"/>
      <c r="AC43" s="665"/>
      <c r="AD43" s="666">
        <v>11476485</v>
      </c>
      <c r="AE43" s="666"/>
      <c r="AF43" s="666"/>
      <c r="AG43" s="666"/>
      <c r="AH43" s="666"/>
      <c r="AI43" s="666"/>
      <c r="AJ43" s="666"/>
      <c r="AK43" s="666"/>
      <c r="AL43" s="627">
        <v>100</v>
      </c>
      <c r="AM43" s="667"/>
      <c r="AN43" s="667"/>
      <c r="AO43" s="668"/>
      <c r="BV43" s="236"/>
      <c r="BW43" s="236"/>
      <c r="BX43" s="236"/>
      <c r="BY43" s="236"/>
      <c r="BZ43" s="236"/>
      <c r="CA43" s="236"/>
      <c r="CB43" s="236"/>
      <c r="CD43" s="637" t="s">
        <v>352</v>
      </c>
      <c r="CE43" s="638"/>
      <c r="CF43" s="638"/>
      <c r="CG43" s="638"/>
      <c r="CH43" s="638"/>
      <c r="CI43" s="638"/>
      <c r="CJ43" s="638"/>
      <c r="CK43" s="638"/>
      <c r="CL43" s="638"/>
      <c r="CM43" s="638"/>
      <c r="CN43" s="638"/>
      <c r="CO43" s="638"/>
      <c r="CP43" s="638"/>
      <c r="CQ43" s="639"/>
      <c r="CR43" s="640">
        <v>52620</v>
      </c>
      <c r="CS43" s="659"/>
      <c r="CT43" s="659"/>
      <c r="CU43" s="659"/>
      <c r="CV43" s="659"/>
      <c r="CW43" s="659"/>
      <c r="CX43" s="659"/>
      <c r="CY43" s="660"/>
      <c r="CZ43" s="643">
        <v>0.2</v>
      </c>
      <c r="DA43" s="661"/>
      <c r="DB43" s="661"/>
      <c r="DC43" s="662"/>
      <c r="DD43" s="646">
        <v>52620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653" t="s">
        <v>299</v>
      </c>
      <c r="CE44" s="654"/>
      <c r="CF44" s="637" t="s">
        <v>353</v>
      </c>
      <c r="CG44" s="638"/>
      <c r="CH44" s="638"/>
      <c r="CI44" s="638"/>
      <c r="CJ44" s="638"/>
      <c r="CK44" s="638"/>
      <c r="CL44" s="638"/>
      <c r="CM44" s="638"/>
      <c r="CN44" s="638"/>
      <c r="CO44" s="638"/>
      <c r="CP44" s="638"/>
      <c r="CQ44" s="639"/>
      <c r="CR44" s="640">
        <v>3021369</v>
      </c>
      <c r="CS44" s="641"/>
      <c r="CT44" s="641"/>
      <c r="CU44" s="641"/>
      <c r="CV44" s="641"/>
      <c r="CW44" s="641"/>
      <c r="CX44" s="641"/>
      <c r="CY44" s="642"/>
      <c r="CZ44" s="643">
        <v>10.199999999999999</v>
      </c>
      <c r="DA44" s="644"/>
      <c r="DB44" s="644"/>
      <c r="DC44" s="645"/>
      <c r="DD44" s="646">
        <v>570911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B45" s="238" t="s">
        <v>354</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655"/>
      <c r="CE45" s="656"/>
      <c r="CF45" s="637" t="s">
        <v>355</v>
      </c>
      <c r="CG45" s="638"/>
      <c r="CH45" s="638"/>
      <c r="CI45" s="638"/>
      <c r="CJ45" s="638"/>
      <c r="CK45" s="638"/>
      <c r="CL45" s="638"/>
      <c r="CM45" s="638"/>
      <c r="CN45" s="638"/>
      <c r="CO45" s="638"/>
      <c r="CP45" s="638"/>
      <c r="CQ45" s="639"/>
      <c r="CR45" s="640">
        <v>2421569</v>
      </c>
      <c r="CS45" s="659"/>
      <c r="CT45" s="659"/>
      <c r="CU45" s="659"/>
      <c r="CV45" s="659"/>
      <c r="CW45" s="659"/>
      <c r="CX45" s="659"/>
      <c r="CY45" s="660"/>
      <c r="CZ45" s="643">
        <v>8.1999999999999993</v>
      </c>
      <c r="DA45" s="661"/>
      <c r="DB45" s="661"/>
      <c r="DC45" s="662"/>
      <c r="DD45" s="646">
        <v>445520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9" t="s">
        <v>356</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55"/>
      <c r="CE46" s="656"/>
      <c r="CF46" s="637" t="s">
        <v>357</v>
      </c>
      <c r="CG46" s="638"/>
      <c r="CH46" s="638"/>
      <c r="CI46" s="638"/>
      <c r="CJ46" s="638"/>
      <c r="CK46" s="638"/>
      <c r="CL46" s="638"/>
      <c r="CM46" s="638"/>
      <c r="CN46" s="638"/>
      <c r="CO46" s="638"/>
      <c r="CP46" s="638"/>
      <c r="CQ46" s="639"/>
      <c r="CR46" s="640">
        <v>586559</v>
      </c>
      <c r="CS46" s="641"/>
      <c r="CT46" s="641"/>
      <c r="CU46" s="641"/>
      <c r="CV46" s="641"/>
      <c r="CW46" s="641"/>
      <c r="CX46" s="641"/>
      <c r="CY46" s="642"/>
      <c r="CZ46" s="643">
        <v>2</v>
      </c>
      <c r="DA46" s="644"/>
      <c r="DB46" s="644"/>
      <c r="DC46" s="645"/>
      <c r="DD46" s="646">
        <v>123950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358</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55"/>
      <c r="CE47" s="656"/>
      <c r="CF47" s="637" t="s">
        <v>359</v>
      </c>
      <c r="CG47" s="638"/>
      <c r="CH47" s="638"/>
      <c r="CI47" s="638"/>
      <c r="CJ47" s="638"/>
      <c r="CK47" s="638"/>
      <c r="CL47" s="638"/>
      <c r="CM47" s="638"/>
      <c r="CN47" s="638"/>
      <c r="CO47" s="638"/>
      <c r="CP47" s="638"/>
      <c r="CQ47" s="639"/>
      <c r="CR47" s="640">
        <v>1815</v>
      </c>
      <c r="CS47" s="659"/>
      <c r="CT47" s="659"/>
      <c r="CU47" s="659"/>
      <c r="CV47" s="659"/>
      <c r="CW47" s="659"/>
      <c r="CX47" s="659"/>
      <c r="CY47" s="660"/>
      <c r="CZ47" s="643">
        <v>0</v>
      </c>
      <c r="DA47" s="661"/>
      <c r="DB47" s="661"/>
      <c r="DC47" s="662"/>
      <c r="DD47" s="646">
        <v>1815</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657"/>
      <c r="CE48" s="658"/>
      <c r="CF48" s="637" t="s">
        <v>360</v>
      </c>
      <c r="CG48" s="638"/>
      <c r="CH48" s="638"/>
      <c r="CI48" s="638"/>
      <c r="CJ48" s="638"/>
      <c r="CK48" s="638"/>
      <c r="CL48" s="638"/>
      <c r="CM48" s="638"/>
      <c r="CN48" s="638"/>
      <c r="CO48" s="638"/>
      <c r="CP48" s="638"/>
      <c r="CQ48" s="639"/>
      <c r="CR48" s="640" t="s">
        <v>223</v>
      </c>
      <c r="CS48" s="641"/>
      <c r="CT48" s="641"/>
      <c r="CU48" s="641"/>
      <c r="CV48" s="641"/>
      <c r="CW48" s="641"/>
      <c r="CX48" s="641"/>
      <c r="CY48" s="642"/>
      <c r="CZ48" s="643" t="s">
        <v>127</v>
      </c>
      <c r="DA48" s="644"/>
      <c r="DB48" s="644"/>
      <c r="DC48" s="645"/>
      <c r="DD48" s="646" t="s">
        <v>127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21" t="s">
        <v>361</v>
      </c>
      <c r="CE49" s="622"/>
      <c r="CF49" s="622"/>
      <c r="CG49" s="622"/>
      <c r="CH49" s="622"/>
      <c r="CI49" s="622"/>
      <c r="CJ49" s="622"/>
      <c r="CK49" s="622"/>
      <c r="CL49" s="622"/>
      <c r="CM49" s="622"/>
      <c r="CN49" s="622"/>
      <c r="CO49" s="622"/>
      <c r="CP49" s="622"/>
      <c r="CQ49" s="623"/>
      <c r="CR49" s="624">
        <v>29538309</v>
      </c>
      <c r="CS49" s="625"/>
      <c r="CT49" s="625"/>
      <c r="CU49" s="625"/>
      <c r="CV49" s="625"/>
      <c r="CW49" s="625"/>
      <c r="CX49" s="625"/>
      <c r="CY49" s="626"/>
      <c r="CZ49" s="627">
        <v>100</v>
      </c>
      <c r="DA49" s="628"/>
      <c r="DB49" s="628"/>
      <c r="DC49" s="629"/>
      <c r="DD49" s="630">
        <v>14136977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DmQYmBK2vYB9JeqUq9ROmM9TZwZ2jKGVtjctxh39zL0C+9f6EzEjk1Gs1MurTlSJo/vgZCKM27pvPveRVfPNbg==" saltValue="Snw8AAd5zyvk0beRG+420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4" zoomScale="70" zoomScaleNormal="25" zoomScaleSheetLayoutView="70" workbookViewId="0">
      <selection activeCell="AK40" sqref="AK40:BD4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43" t="s">
        <v>363</v>
      </c>
      <c r="DK2" s="1144"/>
      <c r="DL2" s="1144"/>
      <c r="DM2" s="1144"/>
      <c r="DN2" s="1144"/>
      <c r="DO2" s="1145"/>
      <c r="DP2" s="249"/>
      <c r="DQ2" s="1143" t="s">
        <v>364</v>
      </c>
      <c r="DR2" s="1144"/>
      <c r="DS2" s="1144"/>
      <c r="DT2" s="1144"/>
      <c r="DU2" s="1144"/>
      <c r="DV2" s="1144"/>
      <c r="DW2" s="1144"/>
      <c r="DX2" s="1144"/>
      <c r="DY2" s="1144"/>
      <c r="DZ2" s="1145"/>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8" t="s">
        <v>365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50" t="s">
        <v>367</v>
      </c>
      <c r="B5" s="1051"/>
      <c r="C5" s="1051"/>
      <c r="D5" s="1051"/>
      <c r="E5" s="1051"/>
      <c r="F5" s="1051"/>
      <c r="G5" s="1051"/>
      <c r="H5" s="1051"/>
      <c r="I5" s="1051"/>
      <c r="J5" s="1051"/>
      <c r="K5" s="1051"/>
      <c r="L5" s="1051"/>
      <c r="M5" s="1051"/>
      <c r="N5" s="1051"/>
      <c r="O5" s="1051"/>
      <c r="P5" s="1052"/>
      <c r="Q5" s="1056" t="s">
        <v>368</v>
      </c>
      <c r="R5" s="1057"/>
      <c r="S5" s="1057"/>
      <c r="T5" s="1057"/>
      <c r="U5" s="1058"/>
      <c r="V5" s="1056" t="s">
        <v>369</v>
      </c>
      <c r="W5" s="1057"/>
      <c r="X5" s="1057"/>
      <c r="Y5" s="1057"/>
      <c r="Z5" s="1058"/>
      <c r="AA5" s="1056" t="s">
        <v>370</v>
      </c>
      <c r="AB5" s="1057"/>
      <c r="AC5" s="1057"/>
      <c r="AD5" s="1057"/>
      <c r="AE5" s="1057"/>
      <c r="AF5" s="1146" t="s">
        <v>371</v>
      </c>
      <c r="AG5" s="1057"/>
      <c r="AH5" s="1057"/>
      <c r="AI5" s="1057"/>
      <c r="AJ5" s="1072"/>
      <c r="AK5" s="1057" t="s">
        <v>372</v>
      </c>
      <c r="AL5" s="1057"/>
      <c r="AM5" s="1057"/>
      <c r="AN5" s="1057"/>
      <c r="AO5" s="1058"/>
      <c r="AP5" s="1056" t="s">
        <v>373</v>
      </c>
      <c r="AQ5" s="1057"/>
      <c r="AR5" s="1057"/>
      <c r="AS5" s="1057"/>
      <c r="AT5" s="1058"/>
      <c r="AU5" s="1056" t="s">
        <v>374</v>
      </c>
      <c r="AV5" s="1057"/>
      <c r="AW5" s="1057"/>
      <c r="AX5" s="1057"/>
      <c r="AY5" s="1072"/>
      <c r="AZ5" s="256"/>
      <c r="BA5" s="256"/>
      <c r="BB5" s="256"/>
      <c r="BC5" s="256"/>
      <c r="BD5" s="256"/>
      <c r="BE5" s="257"/>
      <c r="BF5" s="257"/>
      <c r="BG5" s="257"/>
      <c r="BH5" s="257"/>
      <c r="BI5" s="257"/>
      <c r="BJ5" s="257"/>
      <c r="BK5" s="257"/>
      <c r="BL5" s="257"/>
      <c r="BM5" s="257"/>
      <c r="BN5" s="257"/>
      <c r="BO5" s="257"/>
      <c r="BP5" s="257"/>
      <c r="BQ5" s="1050" t="s">
        <v>375</v>
      </c>
      <c r="BR5" s="1051"/>
      <c r="BS5" s="1051"/>
      <c r="BT5" s="1051"/>
      <c r="BU5" s="1051"/>
      <c r="BV5" s="1051"/>
      <c r="BW5" s="1051"/>
      <c r="BX5" s="1051"/>
      <c r="BY5" s="1051"/>
      <c r="BZ5" s="1051"/>
      <c r="CA5" s="1051"/>
      <c r="CB5" s="1051"/>
      <c r="CC5" s="1051"/>
      <c r="CD5" s="1051"/>
      <c r="CE5" s="1051"/>
      <c r="CF5" s="1051"/>
      <c r="CG5" s="1052"/>
      <c r="CH5" s="1056" t="s">
        <v>376</v>
      </c>
      <c r="CI5" s="1057"/>
      <c r="CJ5" s="1057"/>
      <c r="CK5" s="1057"/>
      <c r="CL5" s="1058"/>
      <c r="CM5" s="1056" t="s">
        <v>377</v>
      </c>
      <c r="CN5" s="1057"/>
      <c r="CO5" s="1057"/>
      <c r="CP5" s="1057"/>
      <c r="CQ5" s="1058"/>
      <c r="CR5" s="1056" t="s">
        <v>378</v>
      </c>
      <c r="CS5" s="1057"/>
      <c r="CT5" s="1057"/>
      <c r="CU5" s="1057"/>
      <c r="CV5" s="1058"/>
      <c r="CW5" s="1056" t="s">
        <v>379</v>
      </c>
      <c r="CX5" s="1057"/>
      <c r="CY5" s="1057"/>
      <c r="CZ5" s="1057"/>
      <c r="DA5" s="1058"/>
      <c r="DB5" s="1056" t="s">
        <v>380</v>
      </c>
      <c r="DC5" s="1057"/>
      <c r="DD5" s="1057"/>
      <c r="DE5" s="1057"/>
      <c r="DF5" s="1058"/>
      <c r="DG5" s="1161" t="s">
        <v>381</v>
      </c>
      <c r="DH5" s="1162"/>
      <c r="DI5" s="1162"/>
      <c r="DJ5" s="1162"/>
      <c r="DK5" s="1163"/>
      <c r="DL5" s="1161" t="s">
        <v>382</v>
      </c>
      <c r="DM5" s="1162"/>
      <c r="DN5" s="1162"/>
      <c r="DO5" s="1162"/>
      <c r="DP5" s="1163"/>
      <c r="DQ5" s="1056" t="s">
        <v>383</v>
      </c>
      <c r="DR5" s="1057"/>
      <c r="DS5" s="1057"/>
      <c r="DT5" s="1057"/>
      <c r="DU5" s="1058"/>
      <c r="DV5" s="1056" t="s">
        <v>374</v>
      </c>
      <c r="DW5" s="1057"/>
      <c r="DX5" s="1057"/>
      <c r="DY5" s="1057"/>
      <c r="DZ5" s="1072"/>
      <c r="EA5" s="254"/>
    </row>
    <row r="6" spans="1:131" s="255"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47"/>
      <c r="AG6" s="1060"/>
      <c r="AH6" s="1060"/>
      <c r="AI6" s="1060"/>
      <c r="AJ6" s="1073"/>
      <c r="AK6" s="1060"/>
      <c r="AL6" s="1060"/>
      <c r="AM6" s="1060"/>
      <c r="AN6" s="1060"/>
      <c r="AO6" s="1061"/>
      <c r="AP6" s="1059"/>
      <c r="AQ6" s="1060"/>
      <c r="AR6" s="1060"/>
      <c r="AS6" s="1060"/>
      <c r="AT6" s="1061"/>
      <c r="AU6" s="1059"/>
      <c r="AV6" s="1060"/>
      <c r="AW6" s="1060"/>
      <c r="AX6" s="1060"/>
      <c r="AY6" s="1073"/>
      <c r="AZ6" s="252"/>
      <c r="BA6" s="252"/>
      <c r="BB6" s="252"/>
      <c r="BC6" s="252"/>
      <c r="BD6" s="252"/>
      <c r="BE6" s="253"/>
      <c r="BF6" s="253"/>
      <c r="BG6" s="253"/>
      <c r="BH6" s="253"/>
      <c r="BI6" s="253"/>
      <c r="BJ6" s="253"/>
      <c r="BK6" s="253"/>
      <c r="BL6" s="253"/>
      <c r="BM6" s="253"/>
      <c r="BN6" s="253"/>
      <c r="BO6" s="253"/>
      <c r="BP6" s="253"/>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64"/>
      <c r="DH6" s="1165"/>
      <c r="DI6" s="1165"/>
      <c r="DJ6" s="1165"/>
      <c r="DK6" s="1166"/>
      <c r="DL6" s="1164"/>
      <c r="DM6" s="1165"/>
      <c r="DN6" s="1165"/>
      <c r="DO6" s="1165"/>
      <c r="DP6" s="1166"/>
      <c r="DQ6" s="1059"/>
      <c r="DR6" s="1060"/>
      <c r="DS6" s="1060"/>
      <c r="DT6" s="1060"/>
      <c r="DU6" s="1061"/>
      <c r="DV6" s="1059"/>
      <c r="DW6" s="1060"/>
      <c r="DX6" s="1060"/>
      <c r="DY6" s="1060"/>
      <c r="DZ6" s="1073"/>
      <c r="EA6" s="254"/>
    </row>
    <row r="7" spans="1:131" s="255" customFormat="1" ht="26.25" customHeight="1" thickTop="1" x14ac:dyDescent="0.15">
      <c r="A7" s="258">
        <v>1</v>
      </c>
      <c r="B7" s="1105" t="s">
        <v>384</v>
      </c>
      <c r="C7" s="1106"/>
      <c r="D7" s="1106"/>
      <c r="E7" s="1106"/>
      <c r="F7" s="1106"/>
      <c r="G7" s="1106"/>
      <c r="H7" s="1106"/>
      <c r="I7" s="1106"/>
      <c r="J7" s="1106"/>
      <c r="K7" s="1106"/>
      <c r="L7" s="1106"/>
      <c r="M7" s="1106"/>
      <c r="N7" s="1106"/>
      <c r="O7" s="1106"/>
      <c r="P7" s="1107"/>
      <c r="Q7" s="1167">
        <v>31242.241999999998</v>
      </c>
      <c r="R7" s="1168"/>
      <c r="S7" s="1168"/>
      <c r="T7" s="1168"/>
      <c r="U7" s="1168"/>
      <c r="V7" s="1168">
        <v>29538.309000000001</v>
      </c>
      <c r="W7" s="1168"/>
      <c r="X7" s="1168"/>
      <c r="Y7" s="1168"/>
      <c r="Z7" s="1168"/>
      <c r="AA7" s="1168">
        <v>1703.933</v>
      </c>
      <c r="AB7" s="1168"/>
      <c r="AC7" s="1168"/>
      <c r="AD7" s="1168"/>
      <c r="AE7" s="1169"/>
      <c r="AF7" s="1170">
        <v>1488</v>
      </c>
      <c r="AG7" s="1171"/>
      <c r="AH7" s="1171"/>
      <c r="AI7" s="1171"/>
      <c r="AJ7" s="1172"/>
      <c r="AK7" s="1154"/>
      <c r="AL7" s="1155"/>
      <c r="AM7" s="1155"/>
      <c r="AN7" s="1155"/>
      <c r="AO7" s="1155"/>
      <c r="AP7" s="1155">
        <v>20873.272000000001</v>
      </c>
      <c r="AQ7" s="1155"/>
      <c r="AR7" s="1155"/>
      <c r="AS7" s="1155"/>
      <c r="AT7" s="1155"/>
      <c r="AU7" s="1156"/>
      <c r="AV7" s="1156"/>
      <c r="AW7" s="1156"/>
      <c r="AX7" s="1156"/>
      <c r="AY7" s="1157"/>
      <c r="AZ7" s="252"/>
      <c r="BA7" s="252"/>
      <c r="BB7" s="252"/>
      <c r="BC7" s="252"/>
      <c r="BD7" s="252"/>
      <c r="BE7" s="253"/>
      <c r="BF7" s="253"/>
      <c r="BG7" s="253"/>
      <c r="BH7" s="253"/>
      <c r="BI7" s="253"/>
      <c r="BJ7" s="253"/>
      <c r="BK7" s="253"/>
      <c r="BL7" s="253"/>
      <c r="BM7" s="253"/>
      <c r="BN7" s="253"/>
      <c r="BO7" s="253"/>
      <c r="BP7" s="253"/>
      <c r="BQ7" s="259">
        <v>1</v>
      </c>
      <c r="BR7" s="260"/>
      <c r="BS7" s="1158" t="s">
        <v>600</v>
      </c>
      <c r="BT7" s="1159"/>
      <c r="BU7" s="1159"/>
      <c r="BV7" s="1159"/>
      <c r="BW7" s="1159"/>
      <c r="BX7" s="1159"/>
      <c r="BY7" s="1159"/>
      <c r="BZ7" s="1159"/>
      <c r="CA7" s="1159"/>
      <c r="CB7" s="1159"/>
      <c r="CC7" s="1159"/>
      <c r="CD7" s="1159"/>
      <c r="CE7" s="1159"/>
      <c r="CF7" s="1159"/>
      <c r="CG7" s="1160"/>
      <c r="CH7" s="1151">
        <v>10</v>
      </c>
      <c r="CI7" s="1152"/>
      <c r="CJ7" s="1152"/>
      <c r="CK7" s="1152"/>
      <c r="CL7" s="1153"/>
      <c r="CM7" s="1151">
        <v>4291</v>
      </c>
      <c r="CN7" s="1152"/>
      <c r="CO7" s="1152"/>
      <c r="CP7" s="1152"/>
      <c r="CQ7" s="1153"/>
      <c r="CR7" s="1151">
        <v>15</v>
      </c>
      <c r="CS7" s="1152"/>
      <c r="CT7" s="1152"/>
      <c r="CU7" s="1152"/>
      <c r="CV7" s="1153"/>
      <c r="CW7" s="1151">
        <v>0</v>
      </c>
      <c r="CX7" s="1152"/>
      <c r="CY7" s="1152"/>
      <c r="CZ7" s="1152"/>
      <c r="DA7" s="1153"/>
      <c r="DB7" s="1151">
        <v>0</v>
      </c>
      <c r="DC7" s="1152"/>
      <c r="DD7" s="1152"/>
      <c r="DE7" s="1152"/>
      <c r="DF7" s="1153"/>
      <c r="DG7" s="1151">
        <v>0</v>
      </c>
      <c r="DH7" s="1152"/>
      <c r="DI7" s="1152"/>
      <c r="DJ7" s="1152"/>
      <c r="DK7" s="1153"/>
      <c r="DL7" s="1151">
        <v>0</v>
      </c>
      <c r="DM7" s="1152"/>
      <c r="DN7" s="1152"/>
      <c r="DO7" s="1152"/>
      <c r="DP7" s="1153"/>
      <c r="DQ7" s="1151">
        <v>0</v>
      </c>
      <c r="DR7" s="1152"/>
      <c r="DS7" s="1152"/>
      <c r="DT7" s="1152"/>
      <c r="DU7" s="1153"/>
      <c r="DV7" s="1148"/>
      <c r="DW7" s="1149"/>
      <c r="DX7" s="1149"/>
      <c r="DY7" s="1149"/>
      <c r="DZ7" s="1150"/>
      <c r="EA7" s="254"/>
    </row>
    <row r="8" spans="1:131" s="255" customFormat="1" ht="26.25" customHeight="1" x14ac:dyDescent="0.15">
      <c r="A8" s="261">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2"/>
      <c r="BA8" s="252"/>
      <c r="BB8" s="252"/>
      <c r="BC8" s="252"/>
      <c r="BD8" s="252"/>
      <c r="BE8" s="253"/>
      <c r="BF8" s="253"/>
      <c r="BG8" s="253"/>
      <c r="BH8" s="253"/>
      <c r="BI8" s="253"/>
      <c r="BJ8" s="253"/>
      <c r="BK8" s="253"/>
      <c r="BL8" s="253"/>
      <c r="BM8" s="253"/>
      <c r="BN8" s="253"/>
      <c r="BO8" s="253"/>
      <c r="BP8" s="253"/>
      <c r="BQ8" s="262">
        <v>2</v>
      </c>
      <c r="BR8" s="263"/>
      <c r="BS8" s="1069" t="s">
        <v>601</v>
      </c>
      <c r="BT8" s="1070"/>
      <c r="BU8" s="1070"/>
      <c r="BV8" s="1070"/>
      <c r="BW8" s="1070"/>
      <c r="BX8" s="1070"/>
      <c r="BY8" s="1070"/>
      <c r="BZ8" s="1070"/>
      <c r="CA8" s="1070"/>
      <c r="CB8" s="1070"/>
      <c r="CC8" s="1070"/>
      <c r="CD8" s="1070"/>
      <c r="CE8" s="1070"/>
      <c r="CF8" s="1070"/>
      <c r="CG8" s="1071"/>
      <c r="CH8" s="1044">
        <v>7</v>
      </c>
      <c r="CI8" s="1045"/>
      <c r="CJ8" s="1045"/>
      <c r="CK8" s="1045"/>
      <c r="CL8" s="1046"/>
      <c r="CM8" s="1044">
        <v>-120</v>
      </c>
      <c r="CN8" s="1045"/>
      <c r="CO8" s="1045"/>
      <c r="CP8" s="1045"/>
      <c r="CQ8" s="1046"/>
      <c r="CR8" s="1044">
        <v>4</v>
      </c>
      <c r="CS8" s="1045"/>
      <c r="CT8" s="1045"/>
      <c r="CU8" s="1045"/>
      <c r="CV8" s="1046"/>
      <c r="CW8" s="1044">
        <v>0</v>
      </c>
      <c r="CX8" s="1045"/>
      <c r="CY8" s="1045"/>
      <c r="CZ8" s="1045"/>
      <c r="DA8" s="1046"/>
      <c r="DB8" s="1044">
        <v>0</v>
      </c>
      <c r="DC8" s="1045"/>
      <c r="DD8" s="1045"/>
      <c r="DE8" s="1045"/>
      <c r="DF8" s="1046"/>
      <c r="DG8" s="1044">
        <v>0</v>
      </c>
      <c r="DH8" s="1045"/>
      <c r="DI8" s="1045"/>
      <c r="DJ8" s="1045"/>
      <c r="DK8" s="1046"/>
      <c r="DL8" s="1044">
        <v>0</v>
      </c>
      <c r="DM8" s="1045"/>
      <c r="DN8" s="1045"/>
      <c r="DO8" s="1045"/>
      <c r="DP8" s="1046"/>
      <c r="DQ8" s="1044">
        <v>0</v>
      </c>
      <c r="DR8" s="1045"/>
      <c r="DS8" s="1045"/>
      <c r="DT8" s="1045"/>
      <c r="DU8" s="1046"/>
      <c r="DV8" s="1047"/>
      <c r="DW8" s="1048"/>
      <c r="DX8" s="1048"/>
      <c r="DY8" s="1048"/>
      <c r="DZ8" s="1049"/>
      <c r="EA8" s="254"/>
    </row>
    <row r="9" spans="1:131" s="255" customFormat="1" ht="26.25" customHeight="1" x14ac:dyDescent="0.15">
      <c r="A9" s="261">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2"/>
      <c r="BA9" s="252"/>
      <c r="BB9" s="252"/>
      <c r="BC9" s="252"/>
      <c r="BD9" s="252"/>
      <c r="BE9" s="253"/>
      <c r="BF9" s="253"/>
      <c r="BG9" s="253"/>
      <c r="BH9" s="253"/>
      <c r="BI9" s="253"/>
      <c r="BJ9" s="253"/>
      <c r="BK9" s="253"/>
      <c r="BL9" s="253"/>
      <c r="BM9" s="253"/>
      <c r="BN9" s="253"/>
      <c r="BO9" s="253"/>
      <c r="BP9" s="253"/>
      <c r="BQ9" s="262">
        <v>3</v>
      </c>
      <c r="BR9" s="263"/>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4"/>
    </row>
    <row r="10" spans="1:131" s="255" customFormat="1" ht="26.25" customHeight="1" x14ac:dyDescent="0.15">
      <c r="A10" s="261">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2"/>
      <c r="BA10" s="252"/>
      <c r="BB10" s="252"/>
      <c r="BC10" s="252"/>
      <c r="BD10" s="252"/>
      <c r="BE10" s="253"/>
      <c r="BF10" s="253"/>
      <c r="BG10" s="253"/>
      <c r="BH10" s="253"/>
      <c r="BI10" s="253"/>
      <c r="BJ10" s="253"/>
      <c r="BK10" s="253"/>
      <c r="BL10" s="253"/>
      <c r="BM10" s="253"/>
      <c r="BN10" s="253"/>
      <c r="BO10" s="253"/>
      <c r="BP10" s="253"/>
      <c r="BQ10" s="262">
        <v>4</v>
      </c>
      <c r="BR10" s="263"/>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4"/>
    </row>
    <row r="11" spans="1:131" s="255" customFormat="1" ht="26.25" customHeight="1" x14ac:dyDescent="0.15">
      <c r="A11" s="261">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2"/>
      <c r="BA11" s="252"/>
      <c r="BB11" s="252"/>
      <c r="BC11" s="252"/>
      <c r="BD11" s="252"/>
      <c r="BE11" s="253"/>
      <c r="BF11" s="253"/>
      <c r="BG11" s="253"/>
      <c r="BH11" s="253"/>
      <c r="BI11" s="253"/>
      <c r="BJ11" s="253"/>
      <c r="BK11" s="253"/>
      <c r="BL11" s="253"/>
      <c r="BM11" s="253"/>
      <c r="BN11" s="253"/>
      <c r="BO11" s="253"/>
      <c r="BP11" s="253"/>
      <c r="BQ11" s="262">
        <v>5</v>
      </c>
      <c r="BR11" s="263"/>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4"/>
    </row>
    <row r="12" spans="1:131" s="255" customFormat="1" ht="26.25" customHeight="1" x14ac:dyDescent="0.15">
      <c r="A12" s="261">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2"/>
      <c r="BA12" s="252"/>
      <c r="BB12" s="252"/>
      <c r="BC12" s="252"/>
      <c r="BD12" s="252"/>
      <c r="BE12" s="253"/>
      <c r="BF12" s="253"/>
      <c r="BG12" s="253"/>
      <c r="BH12" s="253"/>
      <c r="BI12" s="253"/>
      <c r="BJ12" s="253"/>
      <c r="BK12" s="253"/>
      <c r="BL12" s="253"/>
      <c r="BM12" s="253"/>
      <c r="BN12" s="253"/>
      <c r="BO12" s="253"/>
      <c r="BP12" s="253"/>
      <c r="BQ12" s="262">
        <v>6</v>
      </c>
      <c r="BR12" s="263"/>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4"/>
    </row>
    <row r="13" spans="1:131" s="255" customFormat="1" ht="26.25" customHeight="1" x14ac:dyDescent="0.15">
      <c r="A13" s="261">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2"/>
      <c r="BA13" s="252"/>
      <c r="BB13" s="252"/>
      <c r="BC13" s="252"/>
      <c r="BD13" s="252"/>
      <c r="BE13" s="253"/>
      <c r="BF13" s="253"/>
      <c r="BG13" s="253"/>
      <c r="BH13" s="253"/>
      <c r="BI13" s="253"/>
      <c r="BJ13" s="253"/>
      <c r="BK13" s="253"/>
      <c r="BL13" s="253"/>
      <c r="BM13" s="253"/>
      <c r="BN13" s="253"/>
      <c r="BO13" s="253"/>
      <c r="BP13" s="253"/>
      <c r="BQ13" s="262">
        <v>7</v>
      </c>
      <c r="BR13" s="263"/>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4"/>
    </row>
    <row r="14" spans="1:131" s="255" customFormat="1" ht="26.25" customHeight="1" x14ac:dyDescent="0.15">
      <c r="A14" s="261">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2"/>
      <c r="BA14" s="252"/>
      <c r="BB14" s="252"/>
      <c r="BC14" s="252"/>
      <c r="BD14" s="252"/>
      <c r="BE14" s="253"/>
      <c r="BF14" s="253"/>
      <c r="BG14" s="253"/>
      <c r="BH14" s="253"/>
      <c r="BI14" s="253"/>
      <c r="BJ14" s="253"/>
      <c r="BK14" s="253"/>
      <c r="BL14" s="253"/>
      <c r="BM14" s="253"/>
      <c r="BN14" s="253"/>
      <c r="BO14" s="253"/>
      <c r="BP14" s="253"/>
      <c r="BQ14" s="262">
        <v>8</v>
      </c>
      <c r="BR14" s="263"/>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4"/>
    </row>
    <row r="15" spans="1:131" s="255" customFormat="1" ht="26.25" customHeight="1" x14ac:dyDescent="0.15">
      <c r="A15" s="261">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2"/>
      <c r="BA15" s="252"/>
      <c r="BB15" s="252"/>
      <c r="BC15" s="252"/>
      <c r="BD15" s="252"/>
      <c r="BE15" s="253"/>
      <c r="BF15" s="253"/>
      <c r="BG15" s="253"/>
      <c r="BH15" s="253"/>
      <c r="BI15" s="253"/>
      <c r="BJ15" s="253"/>
      <c r="BK15" s="253"/>
      <c r="BL15" s="253"/>
      <c r="BM15" s="253"/>
      <c r="BN15" s="253"/>
      <c r="BO15" s="253"/>
      <c r="BP15" s="253"/>
      <c r="BQ15" s="262">
        <v>9</v>
      </c>
      <c r="BR15" s="263"/>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4"/>
    </row>
    <row r="16" spans="1:131" s="255" customFormat="1" ht="26.25" customHeight="1" x14ac:dyDescent="0.15">
      <c r="A16" s="261">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2"/>
      <c r="BA16" s="252"/>
      <c r="BB16" s="252"/>
      <c r="BC16" s="252"/>
      <c r="BD16" s="252"/>
      <c r="BE16" s="253"/>
      <c r="BF16" s="253"/>
      <c r="BG16" s="253"/>
      <c r="BH16" s="253"/>
      <c r="BI16" s="253"/>
      <c r="BJ16" s="253"/>
      <c r="BK16" s="253"/>
      <c r="BL16" s="253"/>
      <c r="BM16" s="253"/>
      <c r="BN16" s="253"/>
      <c r="BO16" s="253"/>
      <c r="BP16" s="253"/>
      <c r="BQ16" s="262">
        <v>10</v>
      </c>
      <c r="BR16" s="263"/>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4"/>
    </row>
    <row r="17" spans="1:131" s="255" customFormat="1" ht="26.25" customHeight="1" x14ac:dyDescent="0.15">
      <c r="A17" s="261">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2"/>
      <c r="BA17" s="252"/>
      <c r="BB17" s="252"/>
      <c r="BC17" s="252"/>
      <c r="BD17" s="252"/>
      <c r="BE17" s="253"/>
      <c r="BF17" s="253"/>
      <c r="BG17" s="253"/>
      <c r="BH17" s="253"/>
      <c r="BI17" s="253"/>
      <c r="BJ17" s="253"/>
      <c r="BK17" s="253"/>
      <c r="BL17" s="253"/>
      <c r="BM17" s="253"/>
      <c r="BN17" s="253"/>
      <c r="BO17" s="253"/>
      <c r="BP17" s="253"/>
      <c r="BQ17" s="262">
        <v>11</v>
      </c>
      <c r="BR17" s="263"/>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4"/>
    </row>
    <row r="18" spans="1:131" s="255" customFormat="1" ht="26.25" customHeight="1" x14ac:dyDescent="0.15">
      <c r="A18" s="261">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2"/>
      <c r="BA18" s="252"/>
      <c r="BB18" s="252"/>
      <c r="BC18" s="252"/>
      <c r="BD18" s="252"/>
      <c r="BE18" s="253"/>
      <c r="BF18" s="253"/>
      <c r="BG18" s="253"/>
      <c r="BH18" s="253"/>
      <c r="BI18" s="253"/>
      <c r="BJ18" s="253"/>
      <c r="BK18" s="253"/>
      <c r="BL18" s="253"/>
      <c r="BM18" s="253"/>
      <c r="BN18" s="253"/>
      <c r="BO18" s="253"/>
      <c r="BP18" s="253"/>
      <c r="BQ18" s="262">
        <v>12</v>
      </c>
      <c r="BR18" s="263"/>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4"/>
    </row>
    <row r="19" spans="1:131" s="255" customFormat="1" ht="26.25" customHeight="1" x14ac:dyDescent="0.15">
      <c r="A19" s="261">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2"/>
      <c r="BA19" s="252"/>
      <c r="BB19" s="252"/>
      <c r="BC19" s="252"/>
      <c r="BD19" s="252"/>
      <c r="BE19" s="253"/>
      <c r="BF19" s="253"/>
      <c r="BG19" s="253"/>
      <c r="BH19" s="253"/>
      <c r="BI19" s="253"/>
      <c r="BJ19" s="253"/>
      <c r="BK19" s="253"/>
      <c r="BL19" s="253"/>
      <c r="BM19" s="253"/>
      <c r="BN19" s="253"/>
      <c r="BO19" s="253"/>
      <c r="BP19" s="253"/>
      <c r="BQ19" s="262">
        <v>13</v>
      </c>
      <c r="BR19" s="263"/>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4"/>
    </row>
    <row r="20" spans="1:131" s="255" customFormat="1" ht="26.25" customHeight="1" x14ac:dyDescent="0.15">
      <c r="A20" s="261">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2"/>
      <c r="BA20" s="252"/>
      <c r="BB20" s="252"/>
      <c r="BC20" s="252"/>
      <c r="BD20" s="252"/>
      <c r="BE20" s="253"/>
      <c r="BF20" s="253"/>
      <c r="BG20" s="253"/>
      <c r="BH20" s="253"/>
      <c r="BI20" s="253"/>
      <c r="BJ20" s="253"/>
      <c r="BK20" s="253"/>
      <c r="BL20" s="253"/>
      <c r="BM20" s="253"/>
      <c r="BN20" s="253"/>
      <c r="BO20" s="253"/>
      <c r="BP20" s="253"/>
      <c r="BQ20" s="262">
        <v>14</v>
      </c>
      <c r="BR20" s="263"/>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4"/>
    </row>
    <row r="21" spans="1:131" s="255" customFormat="1" ht="26.25" customHeight="1" thickBot="1" x14ac:dyDescent="0.2">
      <c r="A21" s="261">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2"/>
      <c r="BA21" s="252"/>
      <c r="BB21" s="252"/>
      <c r="BC21" s="252"/>
      <c r="BD21" s="252"/>
      <c r="BE21" s="253"/>
      <c r="BF21" s="253"/>
      <c r="BG21" s="253"/>
      <c r="BH21" s="253"/>
      <c r="BI21" s="253"/>
      <c r="BJ21" s="253"/>
      <c r="BK21" s="253"/>
      <c r="BL21" s="253"/>
      <c r="BM21" s="253"/>
      <c r="BN21" s="253"/>
      <c r="BO21" s="253"/>
      <c r="BP21" s="253"/>
      <c r="BQ21" s="262">
        <v>15</v>
      </c>
      <c r="BR21" s="263"/>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4"/>
    </row>
    <row r="22" spans="1:131" s="255" customFormat="1" ht="26.25" customHeight="1" x14ac:dyDescent="0.15">
      <c r="A22" s="261">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385</v>
      </c>
      <c r="BA22" s="1090"/>
      <c r="BB22" s="1090"/>
      <c r="BC22" s="1090"/>
      <c r="BD22" s="1091"/>
      <c r="BE22" s="253"/>
      <c r="BF22" s="253"/>
      <c r="BG22" s="253"/>
      <c r="BH22" s="253"/>
      <c r="BI22" s="253"/>
      <c r="BJ22" s="253"/>
      <c r="BK22" s="253"/>
      <c r="BL22" s="253"/>
      <c r="BM22" s="253"/>
      <c r="BN22" s="253"/>
      <c r="BO22" s="253"/>
      <c r="BP22" s="253"/>
      <c r="BQ22" s="262">
        <v>16</v>
      </c>
      <c r="BR22" s="263"/>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4"/>
    </row>
    <row r="23" spans="1:131" s="255" customFormat="1" ht="26.25" customHeight="1" thickBot="1" x14ac:dyDescent="0.2">
      <c r="A23" s="264" t="s">
        <v>386</v>
      </c>
      <c r="B23" s="999" t="s">
        <v>387</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1488</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388</v>
      </c>
      <c r="BA23" s="1121"/>
      <c r="BB23" s="1121"/>
      <c r="BC23" s="1121"/>
      <c r="BD23" s="1122"/>
      <c r="BE23" s="253"/>
      <c r="BF23" s="253"/>
      <c r="BG23" s="253"/>
      <c r="BH23" s="253"/>
      <c r="BI23" s="253"/>
      <c r="BJ23" s="253"/>
      <c r="BK23" s="253"/>
      <c r="BL23" s="253"/>
      <c r="BM23" s="253"/>
      <c r="BN23" s="253"/>
      <c r="BO23" s="253"/>
      <c r="BP23" s="253"/>
      <c r="BQ23" s="262">
        <v>17</v>
      </c>
      <c r="BR23" s="263"/>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4"/>
    </row>
    <row r="24" spans="1:131" s="255" customFormat="1" ht="26.25" customHeight="1" x14ac:dyDescent="0.15">
      <c r="A24" s="1119" t="s">
        <v>389</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2"/>
      <c r="BA24" s="252"/>
      <c r="BB24" s="252"/>
      <c r="BC24" s="252"/>
      <c r="BD24" s="252"/>
      <c r="BE24" s="253"/>
      <c r="BF24" s="253"/>
      <c r="BG24" s="253"/>
      <c r="BH24" s="253"/>
      <c r="BI24" s="253"/>
      <c r="BJ24" s="253"/>
      <c r="BK24" s="253"/>
      <c r="BL24" s="253"/>
      <c r="BM24" s="253"/>
      <c r="BN24" s="253"/>
      <c r="BO24" s="253"/>
      <c r="BP24" s="253"/>
      <c r="BQ24" s="262">
        <v>18</v>
      </c>
      <c r="BR24" s="263"/>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4"/>
    </row>
    <row r="25" spans="1:131" s="247" customFormat="1" ht="26.25" customHeight="1" thickBot="1" x14ac:dyDescent="0.2">
      <c r="A25" s="1118" t="s">
        <v>390</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2"/>
      <c r="BK25" s="252"/>
      <c r="BL25" s="252"/>
      <c r="BM25" s="252"/>
      <c r="BN25" s="252"/>
      <c r="BO25" s="265"/>
      <c r="BP25" s="265"/>
      <c r="BQ25" s="262">
        <v>19</v>
      </c>
      <c r="BR25" s="263"/>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6"/>
    </row>
    <row r="26" spans="1:131" s="247" customFormat="1" ht="26.25" customHeight="1" x14ac:dyDescent="0.15">
      <c r="A26" s="1050" t="s">
        <v>367</v>
      </c>
      <c r="B26" s="1051"/>
      <c r="C26" s="1051"/>
      <c r="D26" s="1051"/>
      <c r="E26" s="1051"/>
      <c r="F26" s="1051"/>
      <c r="G26" s="1051"/>
      <c r="H26" s="1051"/>
      <c r="I26" s="1051"/>
      <c r="J26" s="1051"/>
      <c r="K26" s="1051"/>
      <c r="L26" s="1051"/>
      <c r="M26" s="1051"/>
      <c r="N26" s="1051"/>
      <c r="O26" s="1051"/>
      <c r="P26" s="1052"/>
      <c r="Q26" s="1056" t="s">
        <v>391</v>
      </c>
      <c r="R26" s="1057"/>
      <c r="S26" s="1057"/>
      <c r="T26" s="1057"/>
      <c r="U26" s="1058"/>
      <c r="V26" s="1056" t="s">
        <v>392</v>
      </c>
      <c r="W26" s="1057"/>
      <c r="X26" s="1057"/>
      <c r="Y26" s="1057"/>
      <c r="Z26" s="1058"/>
      <c r="AA26" s="1056" t="s">
        <v>393</v>
      </c>
      <c r="AB26" s="1057"/>
      <c r="AC26" s="1057"/>
      <c r="AD26" s="1057"/>
      <c r="AE26" s="1057"/>
      <c r="AF26" s="1114" t="s">
        <v>394</v>
      </c>
      <c r="AG26" s="1063"/>
      <c r="AH26" s="1063"/>
      <c r="AI26" s="1063"/>
      <c r="AJ26" s="1115"/>
      <c r="AK26" s="1057" t="s">
        <v>395</v>
      </c>
      <c r="AL26" s="1057"/>
      <c r="AM26" s="1057"/>
      <c r="AN26" s="1057"/>
      <c r="AO26" s="1058"/>
      <c r="AP26" s="1056" t="s">
        <v>396</v>
      </c>
      <c r="AQ26" s="1057"/>
      <c r="AR26" s="1057"/>
      <c r="AS26" s="1057"/>
      <c r="AT26" s="1058"/>
      <c r="AU26" s="1056" t="s">
        <v>397</v>
      </c>
      <c r="AV26" s="1057"/>
      <c r="AW26" s="1057"/>
      <c r="AX26" s="1057"/>
      <c r="AY26" s="1058"/>
      <c r="AZ26" s="1056" t="s">
        <v>398</v>
      </c>
      <c r="BA26" s="1057"/>
      <c r="BB26" s="1057"/>
      <c r="BC26" s="1057"/>
      <c r="BD26" s="1058"/>
      <c r="BE26" s="1056" t="s">
        <v>374</v>
      </c>
      <c r="BF26" s="1057"/>
      <c r="BG26" s="1057"/>
      <c r="BH26" s="1057"/>
      <c r="BI26" s="1072"/>
      <c r="BJ26" s="252"/>
      <c r="BK26" s="252"/>
      <c r="BL26" s="252"/>
      <c r="BM26" s="252"/>
      <c r="BN26" s="252"/>
      <c r="BO26" s="265"/>
      <c r="BP26" s="265"/>
      <c r="BQ26" s="262">
        <v>20</v>
      </c>
      <c r="BR26" s="263"/>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6"/>
    </row>
    <row r="27" spans="1:131" s="247"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2"/>
      <c r="BK27" s="252"/>
      <c r="BL27" s="252"/>
      <c r="BM27" s="252"/>
      <c r="BN27" s="252"/>
      <c r="BO27" s="265"/>
      <c r="BP27" s="265"/>
      <c r="BQ27" s="262">
        <v>21</v>
      </c>
      <c r="BR27" s="263"/>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6"/>
    </row>
    <row r="28" spans="1:131" s="247" customFormat="1" ht="26.25" customHeight="1" thickTop="1" x14ac:dyDescent="0.15">
      <c r="A28" s="266">
        <v>1</v>
      </c>
      <c r="B28" s="1105" t="s">
        <v>399</v>
      </c>
      <c r="C28" s="1106"/>
      <c r="D28" s="1106"/>
      <c r="E28" s="1106"/>
      <c r="F28" s="1106"/>
      <c r="G28" s="1106"/>
      <c r="H28" s="1106"/>
      <c r="I28" s="1106"/>
      <c r="J28" s="1106"/>
      <c r="K28" s="1106"/>
      <c r="L28" s="1106"/>
      <c r="M28" s="1106"/>
      <c r="N28" s="1106"/>
      <c r="O28" s="1106"/>
      <c r="P28" s="1107"/>
      <c r="Q28" s="1108">
        <v>5530</v>
      </c>
      <c r="R28" s="1109"/>
      <c r="S28" s="1109"/>
      <c r="T28" s="1109"/>
      <c r="U28" s="1109"/>
      <c r="V28" s="1109">
        <v>5658</v>
      </c>
      <c r="W28" s="1109"/>
      <c r="X28" s="1109"/>
      <c r="Y28" s="1109"/>
      <c r="Z28" s="1109"/>
      <c r="AA28" s="1109">
        <v>-127.718</v>
      </c>
      <c r="AB28" s="1109"/>
      <c r="AC28" s="1109"/>
      <c r="AD28" s="1109"/>
      <c r="AE28" s="1110"/>
      <c r="AF28" s="1111">
        <v>-128</v>
      </c>
      <c r="AG28" s="1109"/>
      <c r="AH28" s="1109"/>
      <c r="AI28" s="1109"/>
      <c r="AJ28" s="1112"/>
      <c r="AK28" s="1113">
        <v>755</v>
      </c>
      <c r="AL28" s="1101"/>
      <c r="AM28" s="1101"/>
      <c r="AN28" s="1101"/>
      <c r="AO28" s="1101"/>
      <c r="AP28" s="1101"/>
      <c r="AQ28" s="1101"/>
      <c r="AR28" s="1101"/>
      <c r="AS28" s="1101"/>
      <c r="AT28" s="1101"/>
      <c r="AU28" s="1101">
        <v>755</v>
      </c>
      <c r="AV28" s="1101"/>
      <c r="AW28" s="1101"/>
      <c r="AX28" s="1101"/>
      <c r="AY28" s="1101"/>
      <c r="AZ28" s="1102"/>
      <c r="BA28" s="1102"/>
      <c r="BB28" s="1102"/>
      <c r="BC28" s="1102"/>
      <c r="BD28" s="1102"/>
      <c r="BE28" s="1103"/>
      <c r="BF28" s="1103"/>
      <c r="BG28" s="1103"/>
      <c r="BH28" s="1103"/>
      <c r="BI28" s="1104"/>
      <c r="BJ28" s="252"/>
      <c r="BK28" s="252"/>
      <c r="BL28" s="252"/>
      <c r="BM28" s="252"/>
      <c r="BN28" s="252"/>
      <c r="BO28" s="265"/>
      <c r="BP28" s="265"/>
      <c r="BQ28" s="262">
        <v>22</v>
      </c>
      <c r="BR28" s="263"/>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6"/>
    </row>
    <row r="29" spans="1:131" s="247" customFormat="1" ht="26.25" customHeight="1" x14ac:dyDescent="0.15">
      <c r="A29" s="266">
        <v>2</v>
      </c>
      <c r="B29" s="1092" t="s">
        <v>400</v>
      </c>
      <c r="C29" s="1093"/>
      <c r="D29" s="1093"/>
      <c r="E29" s="1093"/>
      <c r="F29" s="1093"/>
      <c r="G29" s="1093"/>
      <c r="H29" s="1093"/>
      <c r="I29" s="1093"/>
      <c r="J29" s="1093"/>
      <c r="K29" s="1093"/>
      <c r="L29" s="1093"/>
      <c r="M29" s="1093"/>
      <c r="N29" s="1093"/>
      <c r="O29" s="1093"/>
      <c r="P29" s="1094"/>
      <c r="Q29" s="1098">
        <v>450</v>
      </c>
      <c r="R29" s="1099"/>
      <c r="S29" s="1099"/>
      <c r="T29" s="1099"/>
      <c r="U29" s="1099"/>
      <c r="V29" s="1099">
        <v>435</v>
      </c>
      <c r="W29" s="1099"/>
      <c r="X29" s="1099"/>
      <c r="Y29" s="1099"/>
      <c r="Z29" s="1099"/>
      <c r="AA29" s="1099">
        <v>15</v>
      </c>
      <c r="AB29" s="1099"/>
      <c r="AC29" s="1099"/>
      <c r="AD29" s="1099"/>
      <c r="AE29" s="1100"/>
      <c r="AF29" s="1074">
        <v>15</v>
      </c>
      <c r="AG29" s="1075"/>
      <c r="AH29" s="1075"/>
      <c r="AI29" s="1075"/>
      <c r="AJ29" s="1076"/>
      <c r="AK29" s="1035">
        <v>138</v>
      </c>
      <c r="AL29" s="1026"/>
      <c r="AM29" s="1026"/>
      <c r="AN29" s="1026"/>
      <c r="AO29" s="1026"/>
      <c r="AP29" s="1026"/>
      <c r="AQ29" s="1026"/>
      <c r="AR29" s="1026"/>
      <c r="AS29" s="1026"/>
      <c r="AT29" s="1026"/>
      <c r="AU29" s="1026">
        <v>138</v>
      </c>
      <c r="AV29" s="1026"/>
      <c r="AW29" s="1026"/>
      <c r="AX29" s="1026"/>
      <c r="AY29" s="1026"/>
      <c r="AZ29" s="1097"/>
      <c r="BA29" s="1097"/>
      <c r="BB29" s="1097"/>
      <c r="BC29" s="1097"/>
      <c r="BD29" s="1097"/>
      <c r="BE29" s="1087"/>
      <c r="BF29" s="1087"/>
      <c r="BG29" s="1087"/>
      <c r="BH29" s="1087"/>
      <c r="BI29" s="1088"/>
      <c r="BJ29" s="252"/>
      <c r="BK29" s="252"/>
      <c r="BL29" s="252"/>
      <c r="BM29" s="252"/>
      <c r="BN29" s="252"/>
      <c r="BO29" s="265"/>
      <c r="BP29" s="265"/>
      <c r="BQ29" s="262">
        <v>23</v>
      </c>
      <c r="BR29" s="263"/>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6"/>
    </row>
    <row r="30" spans="1:131" s="247" customFormat="1" ht="26.25" customHeight="1" x14ac:dyDescent="0.15">
      <c r="A30" s="266">
        <v>3</v>
      </c>
      <c r="B30" s="1092" t="s">
        <v>401</v>
      </c>
      <c r="C30" s="1093"/>
      <c r="D30" s="1093"/>
      <c r="E30" s="1093"/>
      <c r="F30" s="1093"/>
      <c r="G30" s="1093"/>
      <c r="H30" s="1093"/>
      <c r="I30" s="1093"/>
      <c r="J30" s="1093"/>
      <c r="K30" s="1093"/>
      <c r="L30" s="1093"/>
      <c r="M30" s="1093"/>
      <c r="N30" s="1093"/>
      <c r="O30" s="1093"/>
      <c r="P30" s="1094"/>
      <c r="Q30" s="1098">
        <v>751</v>
      </c>
      <c r="R30" s="1099"/>
      <c r="S30" s="1099"/>
      <c r="T30" s="1099"/>
      <c r="U30" s="1099"/>
      <c r="V30" s="1099">
        <v>104</v>
      </c>
      <c r="W30" s="1099"/>
      <c r="X30" s="1099"/>
      <c r="Y30" s="1099"/>
      <c r="Z30" s="1099"/>
      <c r="AA30" s="1099">
        <v>647</v>
      </c>
      <c r="AB30" s="1099"/>
      <c r="AC30" s="1099"/>
      <c r="AD30" s="1099"/>
      <c r="AE30" s="1100"/>
      <c r="AF30" s="1074">
        <v>647</v>
      </c>
      <c r="AG30" s="1075"/>
      <c r="AH30" s="1075"/>
      <c r="AI30" s="1075"/>
      <c r="AJ30" s="1076"/>
      <c r="AK30" s="1035"/>
      <c r="AL30" s="1026"/>
      <c r="AM30" s="1026"/>
      <c r="AN30" s="1026"/>
      <c r="AO30" s="1026"/>
      <c r="AP30" s="1026">
        <v>1655</v>
      </c>
      <c r="AQ30" s="1026"/>
      <c r="AR30" s="1026"/>
      <c r="AS30" s="1026"/>
      <c r="AT30" s="1026"/>
      <c r="AU30" s="1026"/>
      <c r="AV30" s="1026"/>
      <c r="AW30" s="1026"/>
      <c r="AX30" s="1026"/>
      <c r="AY30" s="1026"/>
      <c r="AZ30" s="1097"/>
      <c r="BA30" s="1097"/>
      <c r="BB30" s="1097"/>
      <c r="BC30" s="1097"/>
      <c r="BD30" s="1097"/>
      <c r="BE30" s="1087" t="s">
        <v>402</v>
      </c>
      <c r="BF30" s="1087"/>
      <c r="BG30" s="1087"/>
      <c r="BH30" s="1087"/>
      <c r="BI30" s="1088"/>
      <c r="BJ30" s="252"/>
      <c r="BK30" s="252"/>
      <c r="BL30" s="252"/>
      <c r="BM30" s="252"/>
      <c r="BN30" s="252"/>
      <c r="BO30" s="265"/>
      <c r="BP30" s="265"/>
      <c r="BQ30" s="262">
        <v>24</v>
      </c>
      <c r="BR30" s="263"/>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6"/>
    </row>
    <row r="31" spans="1:131" s="247" customFormat="1" ht="26.25" customHeight="1" x14ac:dyDescent="0.15">
      <c r="A31" s="266">
        <v>4</v>
      </c>
      <c r="B31" s="1092" t="s">
        <v>403</v>
      </c>
      <c r="C31" s="1093"/>
      <c r="D31" s="1093"/>
      <c r="E31" s="1093"/>
      <c r="F31" s="1093"/>
      <c r="G31" s="1093"/>
      <c r="H31" s="1093"/>
      <c r="I31" s="1093"/>
      <c r="J31" s="1093"/>
      <c r="K31" s="1093"/>
      <c r="L31" s="1093"/>
      <c r="M31" s="1093"/>
      <c r="N31" s="1093"/>
      <c r="O31" s="1093"/>
      <c r="P31" s="1094"/>
      <c r="Q31" s="1098">
        <v>393</v>
      </c>
      <c r="R31" s="1099"/>
      <c r="S31" s="1099"/>
      <c r="T31" s="1099"/>
      <c r="U31" s="1099"/>
      <c r="V31" s="1099">
        <v>277</v>
      </c>
      <c r="W31" s="1099"/>
      <c r="X31" s="1099"/>
      <c r="Y31" s="1099"/>
      <c r="Z31" s="1099"/>
      <c r="AA31" s="1099">
        <v>116</v>
      </c>
      <c r="AB31" s="1099"/>
      <c r="AC31" s="1099"/>
      <c r="AD31" s="1099"/>
      <c r="AE31" s="1100"/>
      <c r="AF31" s="1074">
        <v>116</v>
      </c>
      <c r="AG31" s="1075"/>
      <c r="AH31" s="1075"/>
      <c r="AI31" s="1075"/>
      <c r="AJ31" s="1076"/>
      <c r="AK31" s="1035">
        <v>470</v>
      </c>
      <c r="AL31" s="1026"/>
      <c r="AM31" s="1026"/>
      <c r="AN31" s="1026"/>
      <c r="AO31" s="1026"/>
      <c r="AP31" s="1026">
        <v>3840</v>
      </c>
      <c r="AQ31" s="1026"/>
      <c r="AR31" s="1026"/>
      <c r="AS31" s="1026"/>
      <c r="AT31" s="1026"/>
      <c r="AU31" s="1026">
        <v>3575</v>
      </c>
      <c r="AV31" s="1026"/>
      <c r="AW31" s="1026"/>
      <c r="AX31" s="1026"/>
      <c r="AY31" s="1026"/>
      <c r="AZ31" s="1097"/>
      <c r="BA31" s="1097"/>
      <c r="BB31" s="1097"/>
      <c r="BC31" s="1097"/>
      <c r="BD31" s="1097"/>
      <c r="BE31" s="1087" t="s">
        <v>404</v>
      </c>
      <c r="BF31" s="1087"/>
      <c r="BG31" s="1087"/>
      <c r="BH31" s="1087"/>
      <c r="BI31" s="1088"/>
      <c r="BJ31" s="252"/>
      <c r="BK31" s="252"/>
      <c r="BL31" s="252"/>
      <c r="BM31" s="252"/>
      <c r="BN31" s="252"/>
      <c r="BO31" s="265"/>
      <c r="BP31" s="265"/>
      <c r="BQ31" s="262">
        <v>25</v>
      </c>
      <c r="BR31" s="263"/>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6"/>
    </row>
    <row r="32" spans="1:131" s="247" customFormat="1" ht="26.25" customHeight="1" x14ac:dyDescent="0.15">
      <c r="A32" s="266">
        <v>5</v>
      </c>
      <c r="B32" s="1092"/>
      <c r="C32" s="1093"/>
      <c r="D32" s="1093"/>
      <c r="E32" s="1093"/>
      <c r="F32" s="1093"/>
      <c r="G32" s="1093"/>
      <c r="H32" s="1093"/>
      <c r="I32" s="1093"/>
      <c r="J32" s="1093"/>
      <c r="K32" s="1093"/>
      <c r="L32" s="1093"/>
      <c r="M32" s="1093"/>
      <c r="N32" s="1093"/>
      <c r="O32" s="1093"/>
      <c r="P32" s="1094"/>
      <c r="Q32" s="1098"/>
      <c r="R32" s="1099"/>
      <c r="S32" s="1099"/>
      <c r="T32" s="1099"/>
      <c r="U32" s="1099"/>
      <c r="V32" s="1099"/>
      <c r="W32" s="1099"/>
      <c r="X32" s="1099"/>
      <c r="Y32" s="1099"/>
      <c r="Z32" s="1099"/>
      <c r="AA32" s="1099"/>
      <c r="AB32" s="1099"/>
      <c r="AC32" s="1099"/>
      <c r="AD32" s="1099"/>
      <c r="AE32" s="1100"/>
      <c r="AF32" s="1074"/>
      <c r="AG32" s="1075"/>
      <c r="AH32" s="1075"/>
      <c r="AI32" s="1075"/>
      <c r="AJ32" s="1076"/>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7"/>
      <c r="BF32" s="1087"/>
      <c r="BG32" s="1087"/>
      <c r="BH32" s="1087"/>
      <c r="BI32" s="1088"/>
      <c r="BJ32" s="252"/>
      <c r="BK32" s="252"/>
      <c r="BL32" s="252"/>
      <c r="BM32" s="252"/>
      <c r="BN32" s="252"/>
      <c r="BO32" s="265"/>
      <c r="BP32" s="265"/>
      <c r="BQ32" s="262">
        <v>26</v>
      </c>
      <c r="BR32" s="263"/>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6"/>
    </row>
    <row r="33" spans="1:131" s="247" customFormat="1" ht="26.25" customHeight="1" x14ac:dyDescent="0.15">
      <c r="A33" s="266">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2"/>
      <c r="BK33" s="252"/>
      <c r="BL33" s="252"/>
      <c r="BM33" s="252"/>
      <c r="BN33" s="252"/>
      <c r="BO33" s="265"/>
      <c r="BP33" s="265"/>
      <c r="BQ33" s="262">
        <v>27</v>
      </c>
      <c r="BR33" s="263"/>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6"/>
    </row>
    <row r="34" spans="1:131" s="247" customFormat="1" ht="26.25" customHeight="1" x14ac:dyDescent="0.15">
      <c r="A34" s="266">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2"/>
      <c r="BK34" s="252"/>
      <c r="BL34" s="252"/>
      <c r="BM34" s="252"/>
      <c r="BN34" s="252"/>
      <c r="BO34" s="265"/>
      <c r="BP34" s="265"/>
      <c r="BQ34" s="262">
        <v>28</v>
      </c>
      <c r="BR34" s="263"/>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6"/>
    </row>
    <row r="35" spans="1:131" s="247" customFormat="1" ht="26.25" customHeight="1" x14ac:dyDescent="0.15">
      <c r="A35" s="266">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2"/>
      <c r="BK35" s="252"/>
      <c r="BL35" s="252"/>
      <c r="BM35" s="252"/>
      <c r="BN35" s="252"/>
      <c r="BO35" s="265"/>
      <c r="BP35" s="265"/>
      <c r="BQ35" s="262">
        <v>29</v>
      </c>
      <c r="BR35" s="263"/>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6"/>
    </row>
    <row r="36" spans="1:131" s="247" customFormat="1" ht="26.25" customHeight="1" x14ac:dyDescent="0.15">
      <c r="A36" s="266">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2"/>
      <c r="BK36" s="252"/>
      <c r="BL36" s="252"/>
      <c r="BM36" s="252"/>
      <c r="BN36" s="252"/>
      <c r="BO36" s="265"/>
      <c r="BP36" s="265"/>
      <c r="BQ36" s="262">
        <v>30</v>
      </c>
      <c r="BR36" s="263"/>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6"/>
    </row>
    <row r="37" spans="1:131" s="247" customFormat="1" ht="26.25" customHeight="1" x14ac:dyDescent="0.15">
      <c r="A37" s="266">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2"/>
      <c r="BK37" s="252"/>
      <c r="BL37" s="252"/>
      <c r="BM37" s="252"/>
      <c r="BN37" s="252"/>
      <c r="BO37" s="265"/>
      <c r="BP37" s="265"/>
      <c r="BQ37" s="262">
        <v>31</v>
      </c>
      <c r="BR37" s="263"/>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6"/>
    </row>
    <row r="38" spans="1:131" s="247" customFormat="1" ht="26.25" customHeight="1" x14ac:dyDescent="0.15">
      <c r="A38" s="266">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2"/>
      <c r="BK38" s="252"/>
      <c r="BL38" s="252"/>
      <c r="BM38" s="252"/>
      <c r="BN38" s="252"/>
      <c r="BO38" s="265"/>
      <c r="BP38" s="265"/>
      <c r="BQ38" s="262">
        <v>32</v>
      </c>
      <c r="BR38" s="263"/>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6"/>
    </row>
    <row r="39" spans="1:131" s="247" customFormat="1" ht="26.25" customHeight="1" x14ac:dyDescent="0.15">
      <c r="A39" s="266">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2"/>
      <c r="BK39" s="252"/>
      <c r="BL39" s="252"/>
      <c r="BM39" s="252"/>
      <c r="BN39" s="252"/>
      <c r="BO39" s="265"/>
      <c r="BP39" s="265"/>
      <c r="BQ39" s="262">
        <v>33</v>
      </c>
      <c r="BR39" s="263"/>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6"/>
    </row>
    <row r="40" spans="1:131" s="247" customFormat="1" ht="26.25" customHeight="1" x14ac:dyDescent="0.15">
      <c r="A40" s="261">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2"/>
      <c r="BK40" s="252"/>
      <c r="BL40" s="252"/>
      <c r="BM40" s="252"/>
      <c r="BN40" s="252"/>
      <c r="BO40" s="265"/>
      <c r="BP40" s="265"/>
      <c r="BQ40" s="262">
        <v>34</v>
      </c>
      <c r="BR40" s="263"/>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6"/>
    </row>
    <row r="41" spans="1:131" s="247" customFormat="1" ht="26.25" customHeight="1" x14ac:dyDescent="0.15">
      <c r="A41" s="261">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2"/>
      <c r="BK41" s="252"/>
      <c r="BL41" s="252"/>
      <c r="BM41" s="252"/>
      <c r="BN41" s="252"/>
      <c r="BO41" s="265"/>
      <c r="BP41" s="265"/>
      <c r="BQ41" s="262">
        <v>35</v>
      </c>
      <c r="BR41" s="263"/>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6"/>
    </row>
    <row r="42" spans="1:131" s="247" customFormat="1" ht="26.25" customHeight="1" x14ac:dyDescent="0.15">
      <c r="A42" s="261">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2"/>
      <c r="BK42" s="252"/>
      <c r="BL42" s="252"/>
      <c r="BM42" s="252"/>
      <c r="BN42" s="252"/>
      <c r="BO42" s="265"/>
      <c r="BP42" s="265"/>
      <c r="BQ42" s="262">
        <v>36</v>
      </c>
      <c r="BR42" s="263"/>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6"/>
    </row>
    <row r="43" spans="1:131" s="247" customFormat="1" ht="26.25" customHeight="1" x14ac:dyDescent="0.15">
      <c r="A43" s="261">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2"/>
      <c r="BK43" s="252"/>
      <c r="BL43" s="252"/>
      <c r="BM43" s="252"/>
      <c r="BN43" s="252"/>
      <c r="BO43" s="265"/>
      <c r="BP43" s="265"/>
      <c r="BQ43" s="262">
        <v>37</v>
      </c>
      <c r="BR43" s="263"/>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6"/>
    </row>
    <row r="44" spans="1:131" s="247" customFormat="1" ht="26.25" customHeight="1" x14ac:dyDescent="0.15">
      <c r="A44" s="261">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2"/>
      <c r="BK44" s="252"/>
      <c r="BL44" s="252"/>
      <c r="BM44" s="252"/>
      <c r="BN44" s="252"/>
      <c r="BO44" s="265"/>
      <c r="BP44" s="265"/>
      <c r="BQ44" s="262">
        <v>38</v>
      </c>
      <c r="BR44" s="263"/>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6"/>
    </row>
    <row r="45" spans="1:131" s="247" customFormat="1" ht="26.25" customHeight="1" x14ac:dyDescent="0.15">
      <c r="A45" s="261">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2"/>
      <c r="BK45" s="252"/>
      <c r="BL45" s="252"/>
      <c r="BM45" s="252"/>
      <c r="BN45" s="252"/>
      <c r="BO45" s="265"/>
      <c r="BP45" s="265"/>
      <c r="BQ45" s="262">
        <v>39</v>
      </c>
      <c r="BR45" s="263"/>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6"/>
    </row>
    <row r="46" spans="1:131" s="247" customFormat="1" ht="26.25" customHeight="1" x14ac:dyDescent="0.15">
      <c r="A46" s="261">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2"/>
      <c r="BK46" s="252"/>
      <c r="BL46" s="252"/>
      <c r="BM46" s="252"/>
      <c r="BN46" s="252"/>
      <c r="BO46" s="265"/>
      <c r="BP46" s="265"/>
      <c r="BQ46" s="262">
        <v>40</v>
      </c>
      <c r="BR46" s="263"/>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6"/>
    </row>
    <row r="47" spans="1:131" s="247" customFormat="1" ht="26.25" customHeight="1" x14ac:dyDescent="0.15">
      <c r="A47" s="261">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2"/>
      <c r="BK47" s="252"/>
      <c r="BL47" s="252"/>
      <c r="BM47" s="252"/>
      <c r="BN47" s="252"/>
      <c r="BO47" s="265"/>
      <c r="BP47" s="265"/>
      <c r="BQ47" s="262">
        <v>41</v>
      </c>
      <c r="BR47" s="263"/>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6"/>
    </row>
    <row r="48" spans="1:131" s="247" customFormat="1" ht="26.25" customHeight="1" x14ac:dyDescent="0.15">
      <c r="A48" s="261">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2"/>
      <c r="BK48" s="252"/>
      <c r="BL48" s="252"/>
      <c r="BM48" s="252"/>
      <c r="BN48" s="252"/>
      <c r="BO48" s="265"/>
      <c r="BP48" s="265"/>
      <c r="BQ48" s="262">
        <v>42</v>
      </c>
      <c r="BR48" s="263"/>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6"/>
    </row>
    <row r="49" spans="1:131" s="247" customFormat="1" ht="26.25" customHeight="1" x14ac:dyDescent="0.15">
      <c r="A49" s="261">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2"/>
      <c r="BK49" s="252"/>
      <c r="BL49" s="252"/>
      <c r="BM49" s="252"/>
      <c r="BN49" s="252"/>
      <c r="BO49" s="265"/>
      <c r="BP49" s="265"/>
      <c r="BQ49" s="262">
        <v>43</v>
      </c>
      <c r="BR49" s="263"/>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6"/>
    </row>
    <row r="50" spans="1:131" s="247" customFormat="1" ht="26.25" customHeight="1" x14ac:dyDescent="0.15">
      <c r="A50" s="261">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2"/>
      <c r="BK50" s="252"/>
      <c r="BL50" s="252"/>
      <c r="BM50" s="252"/>
      <c r="BN50" s="252"/>
      <c r="BO50" s="265"/>
      <c r="BP50" s="265"/>
      <c r="BQ50" s="262">
        <v>44</v>
      </c>
      <c r="BR50" s="263"/>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6"/>
    </row>
    <row r="51" spans="1:131" s="247" customFormat="1" ht="26.25" customHeight="1" x14ac:dyDescent="0.15">
      <c r="A51" s="261">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2"/>
      <c r="BK51" s="252"/>
      <c r="BL51" s="252"/>
      <c r="BM51" s="252"/>
      <c r="BN51" s="252"/>
      <c r="BO51" s="265"/>
      <c r="BP51" s="265"/>
      <c r="BQ51" s="262">
        <v>45</v>
      </c>
      <c r="BR51" s="263"/>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6"/>
    </row>
    <row r="52" spans="1:131" s="247" customFormat="1" ht="26.25" customHeight="1" x14ac:dyDescent="0.15">
      <c r="A52" s="261">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2"/>
      <c r="BK52" s="252"/>
      <c r="BL52" s="252"/>
      <c r="BM52" s="252"/>
      <c r="BN52" s="252"/>
      <c r="BO52" s="265"/>
      <c r="BP52" s="265"/>
      <c r="BQ52" s="262">
        <v>46</v>
      </c>
      <c r="BR52" s="263"/>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6"/>
    </row>
    <row r="53" spans="1:131" s="247" customFormat="1" ht="26.25" customHeight="1" x14ac:dyDescent="0.15">
      <c r="A53" s="261">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2"/>
      <c r="BK53" s="252"/>
      <c r="BL53" s="252"/>
      <c r="BM53" s="252"/>
      <c r="BN53" s="252"/>
      <c r="BO53" s="265"/>
      <c r="BP53" s="265"/>
      <c r="BQ53" s="262">
        <v>47</v>
      </c>
      <c r="BR53" s="263"/>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6"/>
    </row>
    <row r="54" spans="1:131" s="247" customFormat="1" ht="26.25" customHeight="1" x14ac:dyDescent="0.15">
      <c r="A54" s="261">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2"/>
      <c r="BK54" s="252"/>
      <c r="BL54" s="252"/>
      <c r="BM54" s="252"/>
      <c r="BN54" s="252"/>
      <c r="BO54" s="265"/>
      <c r="BP54" s="265"/>
      <c r="BQ54" s="262">
        <v>48</v>
      </c>
      <c r="BR54" s="263"/>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6"/>
    </row>
    <row r="55" spans="1:131" s="247" customFormat="1" ht="26.25" customHeight="1" x14ac:dyDescent="0.15">
      <c r="A55" s="261">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2"/>
      <c r="BK55" s="252"/>
      <c r="BL55" s="252"/>
      <c r="BM55" s="252"/>
      <c r="BN55" s="252"/>
      <c r="BO55" s="265"/>
      <c r="BP55" s="265"/>
      <c r="BQ55" s="262">
        <v>49</v>
      </c>
      <c r="BR55" s="263"/>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6"/>
    </row>
    <row r="56" spans="1:131" s="247" customFormat="1" ht="26.25" customHeight="1" x14ac:dyDescent="0.15">
      <c r="A56" s="261">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2"/>
      <c r="BK56" s="252"/>
      <c r="BL56" s="252"/>
      <c r="BM56" s="252"/>
      <c r="BN56" s="252"/>
      <c r="BO56" s="265"/>
      <c r="BP56" s="265"/>
      <c r="BQ56" s="262">
        <v>50</v>
      </c>
      <c r="BR56" s="263"/>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6"/>
    </row>
    <row r="57" spans="1:131" s="247" customFormat="1" ht="26.25" customHeight="1" x14ac:dyDescent="0.15">
      <c r="A57" s="261">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2"/>
      <c r="BK57" s="252"/>
      <c r="BL57" s="252"/>
      <c r="BM57" s="252"/>
      <c r="BN57" s="252"/>
      <c r="BO57" s="265"/>
      <c r="BP57" s="265"/>
      <c r="BQ57" s="262">
        <v>51</v>
      </c>
      <c r="BR57" s="263"/>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6"/>
    </row>
    <row r="58" spans="1:131" s="247" customFormat="1" ht="26.25" customHeight="1" x14ac:dyDescent="0.15">
      <c r="A58" s="261">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2"/>
      <c r="BK58" s="252"/>
      <c r="BL58" s="252"/>
      <c r="BM58" s="252"/>
      <c r="BN58" s="252"/>
      <c r="BO58" s="265"/>
      <c r="BP58" s="265"/>
      <c r="BQ58" s="262">
        <v>52</v>
      </c>
      <c r="BR58" s="263"/>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6"/>
    </row>
    <row r="59" spans="1:131" s="247" customFormat="1" ht="26.25" customHeight="1" x14ac:dyDescent="0.15">
      <c r="A59" s="261">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2"/>
      <c r="BK59" s="252"/>
      <c r="BL59" s="252"/>
      <c r="BM59" s="252"/>
      <c r="BN59" s="252"/>
      <c r="BO59" s="265"/>
      <c r="BP59" s="265"/>
      <c r="BQ59" s="262">
        <v>53</v>
      </c>
      <c r="BR59" s="263"/>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6"/>
    </row>
    <row r="60" spans="1:131" s="247" customFormat="1" ht="26.25" customHeight="1" x14ac:dyDescent="0.15">
      <c r="A60" s="261">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2"/>
      <c r="BK60" s="252"/>
      <c r="BL60" s="252"/>
      <c r="BM60" s="252"/>
      <c r="BN60" s="252"/>
      <c r="BO60" s="265"/>
      <c r="BP60" s="265"/>
      <c r="BQ60" s="262">
        <v>54</v>
      </c>
      <c r="BR60" s="263"/>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6"/>
    </row>
    <row r="61" spans="1:131" s="247" customFormat="1" ht="26.25" customHeight="1" thickBot="1" x14ac:dyDescent="0.2">
      <c r="A61" s="261">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2"/>
      <c r="BK61" s="252"/>
      <c r="BL61" s="252"/>
      <c r="BM61" s="252"/>
      <c r="BN61" s="252"/>
      <c r="BO61" s="265"/>
      <c r="BP61" s="265"/>
      <c r="BQ61" s="262">
        <v>55</v>
      </c>
      <c r="BR61" s="263"/>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6"/>
    </row>
    <row r="62" spans="1:131" s="247" customFormat="1" ht="26.25" customHeight="1" x14ac:dyDescent="0.15">
      <c r="A62" s="261">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405</v>
      </c>
      <c r="BK62" s="1090"/>
      <c r="BL62" s="1090"/>
      <c r="BM62" s="1090"/>
      <c r="BN62" s="1091"/>
      <c r="BO62" s="265"/>
      <c r="BP62" s="265"/>
      <c r="BQ62" s="262">
        <v>56</v>
      </c>
      <c r="BR62" s="263"/>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6"/>
    </row>
    <row r="63" spans="1:131" s="247" customFormat="1" ht="26.25" customHeight="1" thickBot="1" x14ac:dyDescent="0.2">
      <c r="A63" s="264" t="s">
        <v>386</v>
      </c>
      <c r="B63" s="999" t="s">
        <v>406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651</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407</v>
      </c>
      <c r="BK63" s="1006"/>
      <c r="BL63" s="1006"/>
      <c r="BM63" s="1006"/>
      <c r="BN63" s="1082"/>
      <c r="BO63" s="265"/>
      <c r="BP63" s="265"/>
      <c r="BQ63" s="262">
        <v>57</v>
      </c>
      <c r="BR63" s="263"/>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6"/>
    </row>
    <row r="66" spans="1:131" s="247" customFormat="1" ht="26.25" customHeight="1" x14ac:dyDescent="0.15">
      <c r="A66" s="1050" t="s">
        <v>409</v>
      </c>
      <c r="B66" s="1051"/>
      <c r="C66" s="1051"/>
      <c r="D66" s="1051"/>
      <c r="E66" s="1051"/>
      <c r="F66" s="1051"/>
      <c r="G66" s="1051"/>
      <c r="H66" s="1051"/>
      <c r="I66" s="1051"/>
      <c r="J66" s="1051"/>
      <c r="K66" s="1051"/>
      <c r="L66" s="1051"/>
      <c r="M66" s="1051"/>
      <c r="N66" s="1051"/>
      <c r="O66" s="1051"/>
      <c r="P66" s="1052"/>
      <c r="Q66" s="1056" t="s">
        <v>410</v>
      </c>
      <c r="R66" s="1057"/>
      <c r="S66" s="1057"/>
      <c r="T66" s="1057"/>
      <c r="U66" s="1058"/>
      <c r="V66" s="1056" t="s">
        <v>411</v>
      </c>
      <c r="W66" s="1057"/>
      <c r="X66" s="1057"/>
      <c r="Y66" s="1057"/>
      <c r="Z66" s="1058"/>
      <c r="AA66" s="1056" t="s">
        <v>412</v>
      </c>
      <c r="AB66" s="1057"/>
      <c r="AC66" s="1057"/>
      <c r="AD66" s="1057"/>
      <c r="AE66" s="1058"/>
      <c r="AF66" s="1062" t="s">
        <v>413</v>
      </c>
      <c r="AG66" s="1063"/>
      <c r="AH66" s="1063"/>
      <c r="AI66" s="1063"/>
      <c r="AJ66" s="1064"/>
      <c r="AK66" s="1056" t="s">
        <v>414</v>
      </c>
      <c r="AL66" s="1051"/>
      <c r="AM66" s="1051"/>
      <c r="AN66" s="1051"/>
      <c r="AO66" s="1052"/>
      <c r="AP66" s="1056" t="s">
        <v>415</v>
      </c>
      <c r="AQ66" s="1057"/>
      <c r="AR66" s="1057"/>
      <c r="AS66" s="1057"/>
      <c r="AT66" s="1058"/>
      <c r="AU66" s="1056" t="s">
        <v>416</v>
      </c>
      <c r="AV66" s="1057"/>
      <c r="AW66" s="1057"/>
      <c r="AX66" s="1057"/>
      <c r="AY66" s="1058"/>
      <c r="AZ66" s="1056" t="s">
        <v>374</v>
      </c>
      <c r="BA66" s="1057"/>
      <c r="BB66" s="1057"/>
      <c r="BC66" s="1057"/>
      <c r="BD66" s="1072"/>
      <c r="BE66" s="265"/>
      <c r="BF66" s="265"/>
      <c r="BG66" s="265"/>
      <c r="BH66" s="265"/>
      <c r="BI66" s="265"/>
      <c r="BJ66" s="265"/>
      <c r="BK66" s="265"/>
      <c r="BL66" s="265"/>
      <c r="BM66" s="265"/>
      <c r="BN66" s="265"/>
      <c r="BO66" s="265"/>
      <c r="BP66" s="265"/>
      <c r="BQ66" s="262">
        <v>60</v>
      </c>
      <c r="BR66" s="267"/>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6"/>
    </row>
    <row r="67" spans="1:131" s="247"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5"/>
      <c r="BF67" s="265"/>
      <c r="BG67" s="265"/>
      <c r="BH67" s="265"/>
      <c r="BI67" s="265"/>
      <c r="BJ67" s="265"/>
      <c r="BK67" s="265"/>
      <c r="BL67" s="265"/>
      <c r="BM67" s="265"/>
      <c r="BN67" s="265"/>
      <c r="BO67" s="265"/>
      <c r="BP67" s="265"/>
      <c r="BQ67" s="262">
        <v>61</v>
      </c>
      <c r="BR67" s="267"/>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6"/>
    </row>
    <row r="68" spans="1:131" s="247" customFormat="1" ht="26.25" customHeight="1" thickTop="1" x14ac:dyDescent="0.15">
      <c r="A68" s="258">
        <v>1</v>
      </c>
      <c r="B68" s="1037" t="s">
        <v>583</v>
      </c>
      <c r="C68" s="1038"/>
      <c r="D68" s="1038"/>
      <c r="E68" s="1038"/>
      <c r="F68" s="1038"/>
      <c r="G68" s="1038"/>
      <c r="H68" s="1038"/>
      <c r="I68" s="1038"/>
      <c r="J68" s="1038"/>
      <c r="K68" s="1038"/>
      <c r="L68" s="1038"/>
      <c r="M68" s="1038"/>
      <c r="N68" s="1038"/>
      <c r="O68" s="1038"/>
      <c r="P68" s="1039"/>
      <c r="Q68" s="1043">
        <v>1101</v>
      </c>
      <c r="R68" s="1040"/>
      <c r="S68" s="1040"/>
      <c r="T68" s="1040"/>
      <c r="U68" s="1040"/>
      <c r="V68" s="1040">
        <v>1089</v>
      </c>
      <c r="W68" s="1040"/>
      <c r="X68" s="1040"/>
      <c r="Y68" s="1040"/>
      <c r="Z68" s="1040"/>
      <c r="AA68" s="1040">
        <v>11</v>
      </c>
      <c r="AB68" s="1040"/>
      <c r="AC68" s="1040"/>
      <c r="AD68" s="1040"/>
      <c r="AE68" s="1040"/>
      <c r="AF68" s="1040">
        <v>10</v>
      </c>
      <c r="AG68" s="1040"/>
      <c r="AH68" s="1040"/>
      <c r="AI68" s="1040"/>
      <c r="AJ68" s="1040"/>
      <c r="AK68" s="1040">
        <v>9</v>
      </c>
      <c r="AL68" s="1040"/>
      <c r="AM68" s="1040"/>
      <c r="AN68" s="1040"/>
      <c r="AO68" s="1040"/>
      <c r="AP68" s="1040">
        <v>397</v>
      </c>
      <c r="AQ68" s="1040"/>
      <c r="AR68" s="1040"/>
      <c r="AS68" s="1040"/>
      <c r="AT68" s="1040"/>
      <c r="AU68" s="1040"/>
      <c r="AV68" s="1040"/>
      <c r="AW68" s="1040"/>
      <c r="AX68" s="1040"/>
      <c r="AY68" s="1040"/>
      <c r="AZ68" s="1041"/>
      <c r="BA68" s="1041"/>
      <c r="BB68" s="1041"/>
      <c r="BC68" s="1041"/>
      <c r="BD68" s="1042"/>
      <c r="BE68" s="265"/>
      <c r="BF68" s="265"/>
      <c r="BG68" s="265"/>
      <c r="BH68" s="265"/>
      <c r="BI68" s="265"/>
      <c r="BJ68" s="265"/>
      <c r="BK68" s="265"/>
      <c r="BL68" s="265"/>
      <c r="BM68" s="265"/>
      <c r="BN68" s="265"/>
      <c r="BO68" s="265"/>
      <c r="BP68" s="265"/>
      <c r="BQ68" s="262">
        <v>62</v>
      </c>
      <c r="BR68" s="267"/>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6"/>
    </row>
    <row r="69" spans="1:131" s="247" customFormat="1" ht="26.25" customHeight="1" x14ac:dyDescent="0.15">
      <c r="A69" s="261">
        <v>2</v>
      </c>
      <c r="B69" s="1029" t="s">
        <v>584</v>
      </c>
      <c r="C69" s="1030"/>
      <c r="D69" s="1030"/>
      <c r="E69" s="1030"/>
      <c r="F69" s="1030"/>
      <c r="G69" s="1030"/>
      <c r="H69" s="1030"/>
      <c r="I69" s="1030"/>
      <c r="J69" s="1030"/>
      <c r="K69" s="1030"/>
      <c r="L69" s="1030"/>
      <c r="M69" s="1030"/>
      <c r="N69" s="1030"/>
      <c r="O69" s="1030"/>
      <c r="P69" s="1031"/>
      <c r="Q69" s="1032">
        <v>7297</v>
      </c>
      <c r="R69" s="1026"/>
      <c r="S69" s="1026"/>
      <c r="T69" s="1026"/>
      <c r="U69" s="1026"/>
      <c r="V69" s="1026">
        <v>6922</v>
      </c>
      <c r="W69" s="1026"/>
      <c r="X69" s="1026"/>
      <c r="Y69" s="1026"/>
      <c r="Z69" s="1026"/>
      <c r="AA69" s="1026">
        <v>375</v>
      </c>
      <c r="AB69" s="1026"/>
      <c r="AC69" s="1026"/>
      <c r="AD69" s="1026"/>
      <c r="AE69" s="1026"/>
      <c r="AF69" s="1026">
        <v>375</v>
      </c>
      <c r="AG69" s="1026"/>
      <c r="AH69" s="1026"/>
      <c r="AI69" s="1026"/>
      <c r="AJ69" s="1026"/>
      <c r="AK69" s="1026">
        <v>0</v>
      </c>
      <c r="AL69" s="1026"/>
      <c r="AM69" s="1026"/>
      <c r="AN69" s="1026"/>
      <c r="AO69" s="1026"/>
      <c r="AP69" s="1026" t="s">
        <v>594</v>
      </c>
      <c r="AQ69" s="1026"/>
      <c r="AR69" s="1026"/>
      <c r="AS69" s="1026"/>
      <c r="AT69" s="1026"/>
      <c r="AU69" s="1026" t="s">
        <v>594</v>
      </c>
      <c r="AV69" s="1026"/>
      <c r="AW69" s="1026"/>
      <c r="AX69" s="1026"/>
      <c r="AY69" s="1026"/>
      <c r="AZ69" s="1027"/>
      <c r="BA69" s="1027"/>
      <c r="BB69" s="1027"/>
      <c r="BC69" s="1027"/>
      <c r="BD69" s="1028"/>
      <c r="BE69" s="265"/>
      <c r="BF69" s="265"/>
      <c r="BG69" s="265"/>
      <c r="BH69" s="265"/>
      <c r="BI69" s="265"/>
      <c r="BJ69" s="265"/>
      <c r="BK69" s="265"/>
      <c r="BL69" s="265"/>
      <c r="BM69" s="265"/>
      <c r="BN69" s="265"/>
      <c r="BO69" s="265"/>
      <c r="BP69" s="265"/>
      <c r="BQ69" s="262">
        <v>63</v>
      </c>
      <c r="BR69" s="267"/>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6"/>
    </row>
    <row r="70" spans="1:131" s="247" customFormat="1" ht="26.25" customHeight="1" x14ac:dyDescent="0.15">
      <c r="A70" s="261">
        <v>3</v>
      </c>
      <c r="B70" s="1029" t="s">
        <v>585</v>
      </c>
      <c r="C70" s="1030"/>
      <c r="D70" s="1030"/>
      <c r="E70" s="1030"/>
      <c r="F70" s="1030"/>
      <c r="G70" s="1030"/>
      <c r="H70" s="1030"/>
      <c r="I70" s="1030"/>
      <c r="J70" s="1030"/>
      <c r="K70" s="1030"/>
      <c r="L70" s="1030"/>
      <c r="M70" s="1030"/>
      <c r="N70" s="1030"/>
      <c r="O70" s="1030"/>
      <c r="P70" s="1031"/>
      <c r="Q70" s="1033">
        <v>889</v>
      </c>
      <c r="R70" s="1034"/>
      <c r="S70" s="1034"/>
      <c r="T70" s="1034"/>
      <c r="U70" s="1035"/>
      <c r="V70" s="1036">
        <v>841</v>
      </c>
      <c r="W70" s="1034"/>
      <c r="X70" s="1034"/>
      <c r="Y70" s="1034"/>
      <c r="Z70" s="1035"/>
      <c r="AA70" s="1036">
        <v>48</v>
      </c>
      <c r="AB70" s="1034"/>
      <c r="AC70" s="1034"/>
      <c r="AD70" s="1034"/>
      <c r="AE70" s="1035"/>
      <c r="AF70" s="1036">
        <v>48</v>
      </c>
      <c r="AG70" s="1034"/>
      <c r="AH70" s="1034"/>
      <c r="AI70" s="1034"/>
      <c r="AJ70" s="1035"/>
      <c r="AK70" s="1036">
        <v>20</v>
      </c>
      <c r="AL70" s="1034"/>
      <c r="AM70" s="1034"/>
      <c r="AN70" s="1034"/>
      <c r="AO70" s="1035"/>
      <c r="AP70" s="1036">
        <v>1027</v>
      </c>
      <c r="AQ70" s="1034"/>
      <c r="AR70" s="1034"/>
      <c r="AS70" s="1034"/>
      <c r="AT70" s="1035"/>
      <c r="AU70" s="1026"/>
      <c r="AV70" s="1026"/>
      <c r="AW70" s="1026"/>
      <c r="AX70" s="1026"/>
      <c r="AY70" s="1026"/>
      <c r="AZ70" s="1027"/>
      <c r="BA70" s="1027"/>
      <c r="BB70" s="1027"/>
      <c r="BC70" s="1027"/>
      <c r="BD70" s="1028"/>
      <c r="BE70" s="265"/>
      <c r="BF70" s="265"/>
      <c r="BG70" s="265"/>
      <c r="BH70" s="265"/>
      <c r="BI70" s="265"/>
      <c r="BJ70" s="265"/>
      <c r="BK70" s="265"/>
      <c r="BL70" s="265"/>
      <c r="BM70" s="265"/>
      <c r="BN70" s="265"/>
      <c r="BO70" s="265"/>
      <c r="BP70" s="265"/>
      <c r="BQ70" s="262">
        <v>64</v>
      </c>
      <c r="BR70" s="267"/>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6"/>
    </row>
    <row r="71" spans="1:131" s="247" customFormat="1" ht="26.25" customHeight="1" x14ac:dyDescent="0.15">
      <c r="A71" s="261">
        <v>4</v>
      </c>
      <c r="B71" s="1029" t="s">
        <v>586</v>
      </c>
      <c r="C71" s="1030"/>
      <c r="D71" s="1030"/>
      <c r="E71" s="1030"/>
      <c r="F71" s="1030"/>
      <c r="G71" s="1030"/>
      <c r="H71" s="1030"/>
      <c r="I71" s="1030"/>
      <c r="J71" s="1030"/>
      <c r="K71" s="1030"/>
      <c r="L71" s="1030"/>
      <c r="M71" s="1030"/>
      <c r="N71" s="1030"/>
      <c r="O71" s="1030"/>
      <c r="P71" s="1031"/>
      <c r="Q71" s="1032">
        <v>0</v>
      </c>
      <c r="R71" s="1026"/>
      <c r="S71" s="1026"/>
      <c r="T71" s="1026"/>
      <c r="U71" s="1026"/>
      <c r="V71" s="1026">
        <v>18</v>
      </c>
      <c r="W71" s="1026"/>
      <c r="X71" s="1026"/>
      <c r="Y71" s="1026"/>
      <c r="Z71" s="1026"/>
      <c r="AA71" s="1026">
        <v>-18</v>
      </c>
      <c r="AB71" s="1026"/>
      <c r="AC71" s="1026"/>
      <c r="AD71" s="1026"/>
      <c r="AE71" s="1026"/>
      <c r="AF71" s="1026">
        <v>-18</v>
      </c>
      <c r="AG71" s="1026"/>
      <c r="AH71" s="1026"/>
      <c r="AI71" s="1026"/>
      <c r="AJ71" s="1026"/>
      <c r="AK71" s="1026">
        <v>0</v>
      </c>
      <c r="AL71" s="1026"/>
      <c r="AM71" s="1026"/>
      <c r="AN71" s="1026"/>
      <c r="AO71" s="1026"/>
      <c r="AP71" s="1026">
        <v>54</v>
      </c>
      <c r="AQ71" s="1026"/>
      <c r="AR71" s="1026"/>
      <c r="AS71" s="1026"/>
      <c r="AT71" s="1026"/>
      <c r="AU71" s="1026"/>
      <c r="AV71" s="1026"/>
      <c r="AW71" s="1026"/>
      <c r="AX71" s="1026"/>
      <c r="AY71" s="1026"/>
      <c r="AZ71" s="1027"/>
      <c r="BA71" s="1027"/>
      <c r="BB71" s="1027"/>
      <c r="BC71" s="1027"/>
      <c r="BD71" s="1028"/>
      <c r="BE71" s="265"/>
      <c r="BF71" s="265"/>
      <c r="BG71" s="265"/>
      <c r="BH71" s="265"/>
      <c r="BI71" s="265"/>
      <c r="BJ71" s="265"/>
      <c r="BK71" s="265"/>
      <c r="BL71" s="265"/>
      <c r="BM71" s="265"/>
      <c r="BN71" s="265"/>
      <c r="BO71" s="265"/>
      <c r="BP71" s="265"/>
      <c r="BQ71" s="262">
        <v>65</v>
      </c>
      <c r="BR71" s="267"/>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6"/>
    </row>
    <row r="72" spans="1:131" s="247" customFormat="1" ht="26.25" customHeight="1" x14ac:dyDescent="0.15">
      <c r="A72" s="261">
        <v>5</v>
      </c>
      <c r="B72" s="1029" t="s">
        <v>587</v>
      </c>
      <c r="C72" s="1030"/>
      <c r="D72" s="1030"/>
      <c r="E72" s="1030"/>
      <c r="F72" s="1030"/>
      <c r="G72" s="1030"/>
      <c r="H72" s="1030"/>
      <c r="I72" s="1030"/>
      <c r="J72" s="1030"/>
      <c r="K72" s="1030"/>
      <c r="L72" s="1030"/>
      <c r="M72" s="1030"/>
      <c r="N72" s="1030"/>
      <c r="O72" s="1030"/>
      <c r="P72" s="1031"/>
      <c r="Q72" s="1032">
        <v>761</v>
      </c>
      <c r="R72" s="1026"/>
      <c r="S72" s="1026"/>
      <c r="T72" s="1026"/>
      <c r="U72" s="1026"/>
      <c r="V72" s="1026">
        <v>733</v>
      </c>
      <c r="W72" s="1026"/>
      <c r="X72" s="1026"/>
      <c r="Y72" s="1026"/>
      <c r="Z72" s="1026"/>
      <c r="AA72" s="1026">
        <v>28</v>
      </c>
      <c r="AB72" s="1026"/>
      <c r="AC72" s="1026"/>
      <c r="AD72" s="1026"/>
      <c r="AE72" s="1026"/>
      <c r="AF72" s="1026">
        <v>28</v>
      </c>
      <c r="AG72" s="1026"/>
      <c r="AH72" s="1026"/>
      <c r="AI72" s="1026"/>
      <c r="AJ72" s="1026"/>
      <c r="AK72" s="1026">
        <v>24</v>
      </c>
      <c r="AL72" s="1026"/>
      <c r="AM72" s="1026"/>
      <c r="AN72" s="1026"/>
      <c r="AO72" s="1026"/>
      <c r="AP72" s="1026">
        <v>505</v>
      </c>
      <c r="AQ72" s="1026"/>
      <c r="AR72" s="1026"/>
      <c r="AS72" s="1026"/>
      <c r="AT72" s="1026"/>
      <c r="AU72" s="1026"/>
      <c r="AV72" s="1026"/>
      <c r="AW72" s="1026"/>
      <c r="AX72" s="1026"/>
      <c r="AY72" s="1026"/>
      <c r="AZ72" s="1027"/>
      <c r="BA72" s="1027"/>
      <c r="BB72" s="1027"/>
      <c r="BC72" s="1027"/>
      <c r="BD72" s="1028"/>
      <c r="BE72" s="265"/>
      <c r="BF72" s="265"/>
      <c r="BG72" s="265"/>
      <c r="BH72" s="265"/>
      <c r="BI72" s="265"/>
      <c r="BJ72" s="265"/>
      <c r="BK72" s="265"/>
      <c r="BL72" s="265"/>
      <c r="BM72" s="265"/>
      <c r="BN72" s="265"/>
      <c r="BO72" s="265"/>
      <c r="BP72" s="265"/>
      <c r="BQ72" s="262">
        <v>66</v>
      </c>
      <c r="BR72" s="267"/>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6"/>
    </row>
    <row r="73" spans="1:131" s="247" customFormat="1" ht="26.25" customHeight="1" x14ac:dyDescent="0.15">
      <c r="A73" s="261">
        <v>6</v>
      </c>
      <c r="B73" s="1029" t="s">
        <v>588</v>
      </c>
      <c r="C73" s="1030"/>
      <c r="D73" s="1030"/>
      <c r="E73" s="1030"/>
      <c r="F73" s="1030"/>
      <c r="G73" s="1030"/>
      <c r="H73" s="1030"/>
      <c r="I73" s="1030"/>
      <c r="J73" s="1030"/>
      <c r="K73" s="1030"/>
      <c r="L73" s="1030"/>
      <c r="M73" s="1030"/>
      <c r="N73" s="1030"/>
      <c r="O73" s="1030"/>
      <c r="P73" s="1031"/>
      <c r="Q73" s="1032">
        <v>238</v>
      </c>
      <c r="R73" s="1026"/>
      <c r="S73" s="1026"/>
      <c r="T73" s="1026"/>
      <c r="U73" s="1026"/>
      <c r="V73" s="1026">
        <v>233</v>
      </c>
      <c r="W73" s="1026"/>
      <c r="X73" s="1026"/>
      <c r="Y73" s="1026"/>
      <c r="Z73" s="1026"/>
      <c r="AA73" s="1026">
        <v>5</v>
      </c>
      <c r="AB73" s="1026"/>
      <c r="AC73" s="1026"/>
      <c r="AD73" s="1026"/>
      <c r="AE73" s="1026"/>
      <c r="AF73" s="1026">
        <v>5</v>
      </c>
      <c r="AG73" s="1026"/>
      <c r="AH73" s="1026"/>
      <c r="AI73" s="1026"/>
      <c r="AJ73" s="1026"/>
      <c r="AK73" s="1026">
        <v>14</v>
      </c>
      <c r="AL73" s="1026"/>
      <c r="AM73" s="1026"/>
      <c r="AN73" s="1026"/>
      <c r="AO73" s="1026"/>
      <c r="AP73" s="1026">
        <v>181</v>
      </c>
      <c r="AQ73" s="1026"/>
      <c r="AR73" s="1026"/>
      <c r="AS73" s="1026"/>
      <c r="AT73" s="1026"/>
      <c r="AU73" s="1026"/>
      <c r="AV73" s="1026"/>
      <c r="AW73" s="1026"/>
      <c r="AX73" s="1026"/>
      <c r="AY73" s="1026"/>
      <c r="AZ73" s="1027"/>
      <c r="BA73" s="1027"/>
      <c r="BB73" s="1027"/>
      <c r="BC73" s="1027"/>
      <c r="BD73" s="1028"/>
      <c r="BE73" s="265"/>
      <c r="BF73" s="265"/>
      <c r="BG73" s="265"/>
      <c r="BH73" s="265"/>
      <c r="BI73" s="265"/>
      <c r="BJ73" s="265"/>
      <c r="BK73" s="265"/>
      <c r="BL73" s="265"/>
      <c r="BM73" s="265"/>
      <c r="BN73" s="265"/>
      <c r="BO73" s="265"/>
      <c r="BP73" s="265"/>
      <c r="BQ73" s="262">
        <v>67</v>
      </c>
      <c r="BR73" s="267"/>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6"/>
    </row>
    <row r="74" spans="1:131" s="247" customFormat="1" ht="26.25" customHeight="1" x14ac:dyDescent="0.15">
      <c r="A74" s="261">
        <v>7</v>
      </c>
      <c r="B74" s="1029" t="s">
        <v>589</v>
      </c>
      <c r="C74" s="1030"/>
      <c r="D74" s="1030"/>
      <c r="E74" s="1030"/>
      <c r="F74" s="1030"/>
      <c r="G74" s="1030"/>
      <c r="H74" s="1030"/>
      <c r="I74" s="1030"/>
      <c r="J74" s="1030"/>
      <c r="K74" s="1030"/>
      <c r="L74" s="1030"/>
      <c r="M74" s="1030"/>
      <c r="N74" s="1030"/>
      <c r="O74" s="1030"/>
      <c r="P74" s="1031"/>
      <c r="Q74" s="1032">
        <v>1585</v>
      </c>
      <c r="R74" s="1026"/>
      <c r="S74" s="1026"/>
      <c r="T74" s="1026"/>
      <c r="U74" s="1026"/>
      <c r="V74" s="1026">
        <v>1538</v>
      </c>
      <c r="W74" s="1026"/>
      <c r="X74" s="1026"/>
      <c r="Y74" s="1026"/>
      <c r="Z74" s="1026"/>
      <c r="AA74" s="1026">
        <v>47</v>
      </c>
      <c r="AB74" s="1026"/>
      <c r="AC74" s="1026"/>
      <c r="AD74" s="1026"/>
      <c r="AE74" s="1026"/>
      <c r="AF74" s="1026">
        <v>47</v>
      </c>
      <c r="AG74" s="1026"/>
      <c r="AH74" s="1026"/>
      <c r="AI74" s="1026"/>
      <c r="AJ74" s="1026"/>
      <c r="AK74" s="1026">
        <v>33</v>
      </c>
      <c r="AL74" s="1026"/>
      <c r="AM74" s="1026"/>
      <c r="AN74" s="1026"/>
      <c r="AO74" s="1026"/>
      <c r="AP74" s="1026">
        <v>0</v>
      </c>
      <c r="AQ74" s="1026"/>
      <c r="AR74" s="1026"/>
      <c r="AS74" s="1026"/>
      <c r="AT74" s="1026"/>
      <c r="AU74" s="1026">
        <v>0</v>
      </c>
      <c r="AV74" s="1026"/>
      <c r="AW74" s="1026"/>
      <c r="AX74" s="1026"/>
      <c r="AY74" s="1026"/>
      <c r="AZ74" s="1027"/>
      <c r="BA74" s="1027"/>
      <c r="BB74" s="1027"/>
      <c r="BC74" s="1027"/>
      <c r="BD74" s="1028"/>
      <c r="BE74" s="265"/>
      <c r="BF74" s="265"/>
      <c r="BG74" s="265"/>
      <c r="BH74" s="265"/>
      <c r="BI74" s="265"/>
      <c r="BJ74" s="265"/>
      <c r="BK74" s="265"/>
      <c r="BL74" s="265"/>
      <c r="BM74" s="265"/>
      <c r="BN74" s="265"/>
      <c r="BO74" s="265"/>
      <c r="BP74" s="265"/>
      <c r="BQ74" s="262">
        <v>68</v>
      </c>
      <c r="BR74" s="267"/>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6"/>
    </row>
    <row r="75" spans="1:131" s="247" customFormat="1" ht="26.25" customHeight="1" x14ac:dyDescent="0.15">
      <c r="A75" s="261">
        <v>8</v>
      </c>
      <c r="B75" s="1029" t="s">
        <v>590</v>
      </c>
      <c r="C75" s="1030"/>
      <c r="D75" s="1030"/>
      <c r="E75" s="1030"/>
      <c r="F75" s="1030"/>
      <c r="G75" s="1030"/>
      <c r="H75" s="1030"/>
      <c r="I75" s="1030"/>
      <c r="J75" s="1030"/>
      <c r="K75" s="1030"/>
      <c r="L75" s="1030"/>
      <c r="M75" s="1030"/>
      <c r="N75" s="1030"/>
      <c r="O75" s="1030"/>
      <c r="P75" s="1031"/>
      <c r="Q75" s="1033">
        <v>35599</v>
      </c>
      <c r="R75" s="1034"/>
      <c r="S75" s="1034"/>
      <c r="T75" s="1034"/>
      <c r="U75" s="1035"/>
      <c r="V75" s="1036">
        <v>34739</v>
      </c>
      <c r="W75" s="1034"/>
      <c r="X75" s="1034"/>
      <c r="Y75" s="1034"/>
      <c r="Z75" s="1035"/>
      <c r="AA75" s="1036">
        <v>860</v>
      </c>
      <c r="AB75" s="1034"/>
      <c r="AC75" s="1034"/>
      <c r="AD75" s="1034"/>
      <c r="AE75" s="1035"/>
      <c r="AF75" s="1036">
        <v>860</v>
      </c>
      <c r="AG75" s="1034"/>
      <c r="AH75" s="1034"/>
      <c r="AI75" s="1034"/>
      <c r="AJ75" s="1035"/>
      <c r="AK75" s="1036">
        <v>800</v>
      </c>
      <c r="AL75" s="1034"/>
      <c r="AM75" s="1034"/>
      <c r="AN75" s="1034"/>
      <c r="AO75" s="1035"/>
      <c r="AP75" s="1036">
        <v>0</v>
      </c>
      <c r="AQ75" s="1034"/>
      <c r="AR75" s="1034"/>
      <c r="AS75" s="1034"/>
      <c r="AT75" s="1035"/>
      <c r="AU75" s="1036">
        <v>0</v>
      </c>
      <c r="AV75" s="1034"/>
      <c r="AW75" s="1034"/>
      <c r="AX75" s="1034"/>
      <c r="AY75" s="1035"/>
      <c r="AZ75" s="1027"/>
      <c r="BA75" s="1027"/>
      <c r="BB75" s="1027"/>
      <c r="BC75" s="1027"/>
      <c r="BD75" s="1028"/>
      <c r="BE75" s="265"/>
      <c r="BF75" s="265"/>
      <c r="BG75" s="265"/>
      <c r="BH75" s="265"/>
      <c r="BI75" s="265"/>
      <c r="BJ75" s="265"/>
      <c r="BK75" s="265"/>
      <c r="BL75" s="265"/>
      <c r="BM75" s="265"/>
      <c r="BN75" s="265"/>
      <c r="BO75" s="265"/>
      <c r="BP75" s="265"/>
      <c r="BQ75" s="262">
        <v>69</v>
      </c>
      <c r="BR75" s="267"/>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6"/>
    </row>
    <row r="76" spans="1:131" s="247" customFormat="1" ht="26.25" customHeight="1" x14ac:dyDescent="0.15">
      <c r="A76" s="261">
        <v>9</v>
      </c>
      <c r="B76" s="1029" t="s">
        <v>591</v>
      </c>
      <c r="C76" s="1030"/>
      <c r="D76" s="1030"/>
      <c r="E76" s="1030"/>
      <c r="F76" s="1030"/>
      <c r="G76" s="1030"/>
      <c r="H76" s="1030"/>
      <c r="I76" s="1030"/>
      <c r="J76" s="1030"/>
      <c r="K76" s="1030"/>
      <c r="L76" s="1030"/>
      <c r="M76" s="1030"/>
      <c r="N76" s="1030"/>
      <c r="O76" s="1030"/>
      <c r="P76" s="1031"/>
      <c r="Q76" s="1033">
        <v>311</v>
      </c>
      <c r="R76" s="1034"/>
      <c r="S76" s="1034"/>
      <c r="T76" s="1034"/>
      <c r="U76" s="1035"/>
      <c r="V76" s="1036">
        <v>270</v>
      </c>
      <c r="W76" s="1034"/>
      <c r="X76" s="1034"/>
      <c r="Y76" s="1034"/>
      <c r="Z76" s="1035"/>
      <c r="AA76" s="1036">
        <v>41</v>
      </c>
      <c r="AB76" s="1034"/>
      <c r="AC76" s="1034"/>
      <c r="AD76" s="1034"/>
      <c r="AE76" s="1035"/>
      <c r="AF76" s="1036">
        <v>41</v>
      </c>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5"/>
      <c r="BF76" s="265"/>
      <c r="BG76" s="265"/>
      <c r="BH76" s="265"/>
      <c r="BI76" s="265"/>
      <c r="BJ76" s="265"/>
      <c r="BK76" s="265"/>
      <c r="BL76" s="265"/>
      <c r="BM76" s="265"/>
      <c r="BN76" s="265"/>
      <c r="BO76" s="265"/>
      <c r="BP76" s="265"/>
      <c r="BQ76" s="262">
        <v>70</v>
      </c>
      <c r="BR76" s="267"/>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6"/>
    </row>
    <row r="77" spans="1:131" s="247" customFormat="1" ht="26.25" customHeight="1" x14ac:dyDescent="0.15">
      <c r="A77" s="261">
        <v>10</v>
      </c>
      <c r="B77" s="1029" t="s">
        <v>592</v>
      </c>
      <c r="C77" s="1030"/>
      <c r="D77" s="1030"/>
      <c r="E77" s="1030"/>
      <c r="F77" s="1030"/>
      <c r="G77" s="1030"/>
      <c r="H77" s="1030"/>
      <c r="I77" s="1030"/>
      <c r="J77" s="1030"/>
      <c r="K77" s="1030"/>
      <c r="L77" s="1030"/>
      <c r="M77" s="1030"/>
      <c r="N77" s="1030"/>
      <c r="O77" s="1030"/>
      <c r="P77" s="1031"/>
      <c r="Q77" s="1033">
        <v>147774</v>
      </c>
      <c r="R77" s="1034"/>
      <c r="S77" s="1034"/>
      <c r="T77" s="1034"/>
      <c r="U77" s="1035"/>
      <c r="V77" s="1036">
        <v>139656</v>
      </c>
      <c r="W77" s="1034"/>
      <c r="X77" s="1034"/>
      <c r="Y77" s="1034"/>
      <c r="Z77" s="1035"/>
      <c r="AA77" s="1036">
        <v>8118</v>
      </c>
      <c r="AB77" s="1034"/>
      <c r="AC77" s="1034"/>
      <c r="AD77" s="1034"/>
      <c r="AE77" s="1035"/>
      <c r="AF77" s="1036">
        <v>8118</v>
      </c>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5"/>
      <c r="BF77" s="265"/>
      <c r="BG77" s="265"/>
      <c r="BH77" s="265"/>
      <c r="BI77" s="265"/>
      <c r="BJ77" s="265"/>
      <c r="BK77" s="265"/>
      <c r="BL77" s="265"/>
      <c r="BM77" s="265"/>
      <c r="BN77" s="265"/>
      <c r="BO77" s="265"/>
      <c r="BP77" s="265"/>
      <c r="BQ77" s="262">
        <v>71</v>
      </c>
      <c r="BR77" s="267"/>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6"/>
    </row>
    <row r="78" spans="1:131" s="247" customFormat="1" ht="26.25" customHeight="1" x14ac:dyDescent="0.15">
      <c r="A78" s="261">
        <v>11</v>
      </c>
      <c r="B78" s="1029" t="s">
        <v>593</v>
      </c>
      <c r="C78" s="1030"/>
      <c r="D78" s="1030"/>
      <c r="E78" s="1030"/>
      <c r="F78" s="1030"/>
      <c r="G78" s="1030"/>
      <c r="H78" s="1030"/>
      <c r="I78" s="1030"/>
      <c r="J78" s="1030"/>
      <c r="K78" s="1030"/>
      <c r="L78" s="1030"/>
      <c r="M78" s="1030"/>
      <c r="N78" s="1030"/>
      <c r="O78" s="1030"/>
      <c r="P78" s="1031"/>
      <c r="Q78" s="1032">
        <v>157</v>
      </c>
      <c r="R78" s="1026"/>
      <c r="S78" s="1026"/>
      <c r="T78" s="1026"/>
      <c r="U78" s="1026"/>
      <c r="V78" s="1026">
        <v>149</v>
      </c>
      <c r="W78" s="1026"/>
      <c r="X78" s="1026"/>
      <c r="Y78" s="1026"/>
      <c r="Z78" s="1026"/>
      <c r="AA78" s="1026">
        <v>8</v>
      </c>
      <c r="AB78" s="1026"/>
      <c r="AC78" s="1026"/>
      <c r="AD78" s="1026"/>
      <c r="AE78" s="1026"/>
      <c r="AF78" s="1026">
        <v>8</v>
      </c>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5"/>
      <c r="BF78" s="265"/>
      <c r="BG78" s="265"/>
      <c r="BH78" s="265"/>
      <c r="BI78" s="265"/>
      <c r="BJ78" s="268"/>
      <c r="BK78" s="268"/>
      <c r="BL78" s="268"/>
      <c r="BM78" s="268"/>
      <c r="BN78" s="268"/>
      <c r="BO78" s="265"/>
      <c r="BP78" s="265"/>
      <c r="BQ78" s="262">
        <v>72</v>
      </c>
      <c r="BR78" s="267"/>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6"/>
    </row>
    <row r="79" spans="1:131" s="247" customFormat="1" ht="26.25" customHeight="1" x14ac:dyDescent="0.15">
      <c r="A79" s="261">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5"/>
      <c r="BF79" s="265"/>
      <c r="BG79" s="265"/>
      <c r="BH79" s="265"/>
      <c r="BI79" s="265"/>
      <c r="BJ79" s="268"/>
      <c r="BK79" s="268"/>
      <c r="BL79" s="268"/>
      <c r="BM79" s="268"/>
      <c r="BN79" s="268"/>
      <c r="BO79" s="265"/>
      <c r="BP79" s="265"/>
      <c r="BQ79" s="262">
        <v>73</v>
      </c>
      <c r="BR79" s="267"/>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6"/>
    </row>
    <row r="80" spans="1:131" s="247" customFormat="1" ht="26.25" customHeight="1" x14ac:dyDescent="0.15">
      <c r="A80" s="261">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5"/>
      <c r="BF80" s="265"/>
      <c r="BG80" s="265"/>
      <c r="BH80" s="265"/>
      <c r="BI80" s="265"/>
      <c r="BJ80" s="265"/>
      <c r="BK80" s="265"/>
      <c r="BL80" s="265"/>
      <c r="BM80" s="265"/>
      <c r="BN80" s="265"/>
      <c r="BO80" s="265"/>
      <c r="BP80" s="265"/>
      <c r="BQ80" s="262">
        <v>74</v>
      </c>
      <c r="BR80" s="267"/>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6"/>
    </row>
    <row r="81" spans="1:131" s="247" customFormat="1" ht="26.25" customHeight="1" x14ac:dyDescent="0.15">
      <c r="A81" s="261">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5"/>
      <c r="BF81" s="265"/>
      <c r="BG81" s="265"/>
      <c r="BH81" s="265"/>
      <c r="BI81" s="265"/>
      <c r="BJ81" s="265"/>
      <c r="BK81" s="265"/>
      <c r="BL81" s="265"/>
      <c r="BM81" s="265"/>
      <c r="BN81" s="265"/>
      <c r="BO81" s="265"/>
      <c r="BP81" s="265"/>
      <c r="BQ81" s="262">
        <v>75</v>
      </c>
      <c r="BR81" s="267"/>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6"/>
    </row>
    <row r="82" spans="1:131" s="247" customFormat="1" ht="26.25" customHeight="1" x14ac:dyDescent="0.15">
      <c r="A82" s="261">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5"/>
      <c r="BF82" s="265"/>
      <c r="BG82" s="265"/>
      <c r="BH82" s="265"/>
      <c r="BI82" s="265"/>
      <c r="BJ82" s="265"/>
      <c r="BK82" s="265"/>
      <c r="BL82" s="265"/>
      <c r="BM82" s="265"/>
      <c r="BN82" s="265"/>
      <c r="BO82" s="265"/>
      <c r="BP82" s="265"/>
      <c r="BQ82" s="262">
        <v>76</v>
      </c>
      <c r="BR82" s="267"/>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6"/>
    </row>
    <row r="83" spans="1:131" s="247" customFormat="1" ht="26.25" customHeight="1" x14ac:dyDescent="0.15">
      <c r="A83" s="261">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5"/>
      <c r="BF83" s="265"/>
      <c r="BG83" s="265"/>
      <c r="BH83" s="265"/>
      <c r="BI83" s="265"/>
      <c r="BJ83" s="265"/>
      <c r="BK83" s="265"/>
      <c r="BL83" s="265"/>
      <c r="BM83" s="265"/>
      <c r="BN83" s="265"/>
      <c r="BO83" s="265"/>
      <c r="BP83" s="265"/>
      <c r="BQ83" s="262">
        <v>77</v>
      </c>
      <c r="BR83" s="267"/>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6"/>
    </row>
    <row r="84" spans="1:131" s="247" customFormat="1" ht="26.25" customHeight="1" x14ac:dyDescent="0.15">
      <c r="A84" s="261">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5"/>
      <c r="BF84" s="265"/>
      <c r="BG84" s="265"/>
      <c r="BH84" s="265"/>
      <c r="BI84" s="265"/>
      <c r="BJ84" s="265"/>
      <c r="BK84" s="265"/>
      <c r="BL84" s="265"/>
      <c r="BM84" s="265"/>
      <c r="BN84" s="265"/>
      <c r="BO84" s="265"/>
      <c r="BP84" s="265"/>
      <c r="BQ84" s="262">
        <v>78</v>
      </c>
      <c r="BR84" s="267"/>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6"/>
    </row>
    <row r="85" spans="1:131" s="247" customFormat="1" ht="26.25" customHeight="1" x14ac:dyDescent="0.15">
      <c r="A85" s="261">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5"/>
      <c r="BF85" s="265"/>
      <c r="BG85" s="265"/>
      <c r="BH85" s="265"/>
      <c r="BI85" s="265"/>
      <c r="BJ85" s="265"/>
      <c r="BK85" s="265"/>
      <c r="BL85" s="265"/>
      <c r="BM85" s="265"/>
      <c r="BN85" s="265"/>
      <c r="BO85" s="265"/>
      <c r="BP85" s="265"/>
      <c r="BQ85" s="262">
        <v>79</v>
      </c>
      <c r="BR85" s="267"/>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6"/>
    </row>
    <row r="86" spans="1:131" s="247" customFormat="1" ht="26.25" customHeight="1" x14ac:dyDescent="0.15">
      <c r="A86" s="261">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5"/>
      <c r="BF86" s="265"/>
      <c r="BG86" s="265"/>
      <c r="BH86" s="265"/>
      <c r="BI86" s="265"/>
      <c r="BJ86" s="265"/>
      <c r="BK86" s="265"/>
      <c r="BL86" s="265"/>
      <c r="BM86" s="265"/>
      <c r="BN86" s="265"/>
      <c r="BO86" s="265"/>
      <c r="BP86" s="265"/>
      <c r="BQ86" s="262">
        <v>80</v>
      </c>
      <c r="BR86" s="267"/>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6"/>
    </row>
    <row r="87" spans="1:131" s="247" customFormat="1" ht="26.25" customHeight="1" x14ac:dyDescent="0.15">
      <c r="A87" s="269">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5"/>
      <c r="BF87" s="265"/>
      <c r="BG87" s="265"/>
      <c r="BH87" s="265"/>
      <c r="BI87" s="265"/>
      <c r="BJ87" s="265"/>
      <c r="BK87" s="265"/>
      <c r="BL87" s="265"/>
      <c r="BM87" s="265"/>
      <c r="BN87" s="265"/>
      <c r="BO87" s="265"/>
      <c r="BP87" s="265"/>
      <c r="BQ87" s="262">
        <v>81</v>
      </c>
      <c r="BR87" s="267"/>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6"/>
    </row>
    <row r="88" spans="1:131" s="247" customFormat="1" ht="26.25" customHeight="1" thickBot="1" x14ac:dyDescent="0.2">
      <c r="A88" s="264" t="s">
        <v>386</v>
      </c>
      <c r="B88" s="999" t="s">
        <v>417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5"/>
      <c r="BF88" s="265"/>
      <c r="BG88" s="265"/>
      <c r="BH88" s="265"/>
      <c r="BI88" s="265"/>
      <c r="BJ88" s="265"/>
      <c r="BK88" s="265"/>
      <c r="BL88" s="265"/>
      <c r="BM88" s="265"/>
      <c r="BN88" s="265"/>
      <c r="BO88" s="265"/>
      <c r="BP88" s="265"/>
      <c r="BQ88" s="262">
        <v>82</v>
      </c>
      <c r="BR88" s="267"/>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9" t="s">
        <v>418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1" t="s">
        <v>419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2" t="s">
        <v>420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3" t="s">
        <v>423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6" customFormat="1" ht="26.25" customHeight="1" x14ac:dyDescent="0.15">
      <c r="A109" s="948" t="s">
        <v>425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426</v>
      </c>
      <c r="AB109" s="949"/>
      <c r="AC109" s="949"/>
      <c r="AD109" s="949"/>
      <c r="AE109" s="950"/>
      <c r="AF109" s="951" t="s">
        <v>427</v>
      </c>
      <c r="AG109" s="949"/>
      <c r="AH109" s="949"/>
      <c r="AI109" s="949"/>
      <c r="AJ109" s="950"/>
      <c r="AK109" s="951" t="s">
        <v>302</v>
      </c>
      <c r="AL109" s="949"/>
      <c r="AM109" s="949"/>
      <c r="AN109" s="949"/>
      <c r="AO109" s="950"/>
      <c r="AP109" s="951" t="s">
        <v>428</v>
      </c>
      <c r="AQ109" s="949"/>
      <c r="AR109" s="949"/>
      <c r="AS109" s="949"/>
      <c r="AT109" s="980"/>
      <c r="AU109" s="948" t="s">
        <v>425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426</v>
      </c>
      <c r="BR109" s="949"/>
      <c r="BS109" s="949"/>
      <c r="BT109" s="949"/>
      <c r="BU109" s="950"/>
      <c r="BV109" s="951" t="s">
        <v>427</v>
      </c>
      <c r="BW109" s="949"/>
      <c r="BX109" s="949"/>
      <c r="BY109" s="949"/>
      <c r="BZ109" s="950"/>
      <c r="CA109" s="951" t="s">
        <v>302</v>
      </c>
      <c r="CB109" s="949"/>
      <c r="CC109" s="949"/>
      <c r="CD109" s="949"/>
      <c r="CE109" s="950"/>
      <c r="CF109" s="987" t="s">
        <v>428</v>
      </c>
      <c r="CG109" s="987"/>
      <c r="CH109" s="987"/>
      <c r="CI109" s="987"/>
      <c r="CJ109" s="987"/>
      <c r="CK109" s="951" t="s">
        <v>429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426</v>
      </c>
      <c r="DH109" s="949"/>
      <c r="DI109" s="949"/>
      <c r="DJ109" s="949"/>
      <c r="DK109" s="950"/>
      <c r="DL109" s="951" t="s">
        <v>427</v>
      </c>
      <c r="DM109" s="949"/>
      <c r="DN109" s="949"/>
      <c r="DO109" s="949"/>
      <c r="DP109" s="950"/>
      <c r="DQ109" s="951" t="s">
        <v>302</v>
      </c>
      <c r="DR109" s="949"/>
      <c r="DS109" s="949"/>
      <c r="DT109" s="949"/>
      <c r="DU109" s="950"/>
      <c r="DV109" s="951" t="s">
        <v>428</v>
      </c>
      <c r="DW109" s="949"/>
      <c r="DX109" s="949"/>
      <c r="DY109" s="949"/>
      <c r="DZ109" s="980"/>
    </row>
    <row r="110" spans="1:131" s="246" customFormat="1" ht="26.25" customHeight="1" x14ac:dyDescent="0.15">
      <c r="A110" s="851" t="s">
        <v>430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2135327</v>
      </c>
      <c r="AB110" s="942"/>
      <c r="AC110" s="942"/>
      <c r="AD110" s="942"/>
      <c r="AE110" s="943"/>
      <c r="AF110" s="944">
        <v>2126486</v>
      </c>
      <c r="AG110" s="942"/>
      <c r="AH110" s="942"/>
      <c r="AI110" s="942"/>
      <c r="AJ110" s="943"/>
      <c r="AK110" s="944">
        <v>2040199</v>
      </c>
      <c r="AL110" s="942"/>
      <c r="AM110" s="942"/>
      <c r="AN110" s="942"/>
      <c r="AO110" s="943"/>
      <c r="AP110" s="945">
        <v>20.7</v>
      </c>
      <c r="AQ110" s="946"/>
      <c r="AR110" s="946"/>
      <c r="AS110" s="946"/>
      <c r="AT110" s="947"/>
      <c r="AU110" s="981" t="s">
        <v>73</v>
      </c>
      <c r="AV110" s="982"/>
      <c r="AW110" s="982"/>
      <c r="AX110" s="982"/>
      <c r="AY110" s="982"/>
      <c r="AZ110" s="907" t="s">
        <v>431</v>
      </c>
      <c r="BA110" s="852"/>
      <c r="BB110" s="852"/>
      <c r="BC110" s="852"/>
      <c r="BD110" s="852"/>
      <c r="BE110" s="852"/>
      <c r="BF110" s="852"/>
      <c r="BG110" s="852"/>
      <c r="BH110" s="852"/>
      <c r="BI110" s="852"/>
      <c r="BJ110" s="852"/>
      <c r="BK110" s="852"/>
      <c r="BL110" s="852"/>
      <c r="BM110" s="852"/>
      <c r="BN110" s="852"/>
      <c r="BO110" s="852"/>
      <c r="BP110" s="853"/>
      <c r="BQ110" s="908">
        <v>21879864</v>
      </c>
      <c r="BR110" s="889"/>
      <c r="BS110" s="889"/>
      <c r="BT110" s="889"/>
      <c r="BU110" s="889"/>
      <c r="BV110" s="889">
        <v>21541166</v>
      </c>
      <c r="BW110" s="889"/>
      <c r="BX110" s="889"/>
      <c r="BY110" s="889"/>
      <c r="BZ110" s="889"/>
      <c r="CA110" s="889">
        <v>20873272</v>
      </c>
      <c r="CB110" s="889"/>
      <c r="CC110" s="889"/>
      <c r="CD110" s="889"/>
      <c r="CE110" s="889"/>
      <c r="CF110" s="913">
        <v>211.6</v>
      </c>
      <c r="CG110" s="914"/>
      <c r="CH110" s="914"/>
      <c r="CI110" s="914"/>
      <c r="CJ110" s="914"/>
      <c r="CK110" s="977" t="s">
        <v>432</v>
      </c>
      <c r="CL110" s="863"/>
      <c r="CM110" s="938" t="s">
        <v>433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388</v>
      </c>
      <c r="DH110" s="889"/>
      <c r="DI110" s="889"/>
      <c r="DJ110" s="889"/>
      <c r="DK110" s="889"/>
      <c r="DL110" s="889" t="s">
        <v>434</v>
      </c>
      <c r="DM110" s="889"/>
      <c r="DN110" s="889"/>
      <c r="DO110" s="889"/>
      <c r="DP110" s="889"/>
      <c r="DQ110" s="889" t="s">
        <v>434</v>
      </c>
      <c r="DR110" s="889"/>
      <c r="DS110" s="889"/>
      <c r="DT110" s="889"/>
      <c r="DU110" s="889"/>
      <c r="DV110" s="890" t="s">
        <v>434</v>
      </c>
      <c r="DW110" s="890"/>
      <c r="DX110" s="890"/>
      <c r="DY110" s="890"/>
      <c r="DZ110" s="891"/>
    </row>
    <row r="111" spans="1:131" s="246" customFormat="1" ht="26.25" customHeight="1" x14ac:dyDescent="0.15">
      <c r="A111" s="818" t="s">
        <v>435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127</v>
      </c>
      <c r="AB111" s="970"/>
      <c r="AC111" s="970"/>
      <c r="AD111" s="970"/>
      <c r="AE111" s="971"/>
      <c r="AF111" s="972" t="s">
        <v>127</v>
      </c>
      <c r="AG111" s="970"/>
      <c r="AH111" s="970"/>
      <c r="AI111" s="970"/>
      <c r="AJ111" s="971"/>
      <c r="AK111" s="972" t="s">
        <v>127</v>
      </c>
      <c r="AL111" s="970"/>
      <c r="AM111" s="970"/>
      <c r="AN111" s="970"/>
      <c r="AO111" s="971"/>
      <c r="AP111" s="973" t="s">
        <v>388</v>
      </c>
      <c r="AQ111" s="974"/>
      <c r="AR111" s="974"/>
      <c r="AS111" s="974"/>
      <c r="AT111" s="975"/>
      <c r="AU111" s="983"/>
      <c r="AV111" s="984"/>
      <c r="AW111" s="984"/>
      <c r="AX111" s="984"/>
      <c r="AY111" s="984"/>
      <c r="AZ111" s="859" t="s">
        <v>436</v>
      </c>
      <c r="BA111" s="794"/>
      <c r="BB111" s="794"/>
      <c r="BC111" s="794"/>
      <c r="BD111" s="794"/>
      <c r="BE111" s="794"/>
      <c r="BF111" s="794"/>
      <c r="BG111" s="794"/>
      <c r="BH111" s="794"/>
      <c r="BI111" s="794"/>
      <c r="BJ111" s="794"/>
      <c r="BK111" s="794"/>
      <c r="BL111" s="794"/>
      <c r="BM111" s="794"/>
      <c r="BN111" s="794"/>
      <c r="BO111" s="794"/>
      <c r="BP111" s="795"/>
      <c r="BQ111" s="860" t="s">
        <v>437</v>
      </c>
      <c r="BR111" s="861"/>
      <c r="BS111" s="861"/>
      <c r="BT111" s="861"/>
      <c r="BU111" s="861"/>
      <c r="BV111" s="861" t="s">
        <v>438</v>
      </c>
      <c r="BW111" s="861"/>
      <c r="BX111" s="861"/>
      <c r="BY111" s="861"/>
      <c r="BZ111" s="861"/>
      <c r="CA111" s="861" t="s">
        <v>434</v>
      </c>
      <c r="CB111" s="861"/>
      <c r="CC111" s="861"/>
      <c r="CD111" s="861"/>
      <c r="CE111" s="861"/>
      <c r="CF111" s="922" t="s">
        <v>127</v>
      </c>
      <c r="CG111" s="923"/>
      <c r="CH111" s="923"/>
      <c r="CI111" s="923"/>
      <c r="CJ111" s="923"/>
      <c r="CK111" s="978"/>
      <c r="CL111" s="865"/>
      <c r="CM111" s="868" t="s">
        <v>439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407</v>
      </c>
      <c r="DH111" s="861"/>
      <c r="DI111" s="861"/>
      <c r="DJ111" s="861"/>
      <c r="DK111" s="861"/>
      <c r="DL111" s="861" t="s">
        <v>440</v>
      </c>
      <c r="DM111" s="861"/>
      <c r="DN111" s="861"/>
      <c r="DO111" s="861"/>
      <c r="DP111" s="861"/>
      <c r="DQ111" s="861" t="s">
        <v>437</v>
      </c>
      <c r="DR111" s="861"/>
      <c r="DS111" s="861"/>
      <c r="DT111" s="861"/>
      <c r="DU111" s="861"/>
      <c r="DV111" s="838" t="s">
        <v>434</v>
      </c>
      <c r="DW111" s="838"/>
      <c r="DX111" s="838"/>
      <c r="DY111" s="838"/>
      <c r="DZ111" s="839"/>
    </row>
    <row r="112" spans="1:131" s="246" customFormat="1" ht="26.25" customHeight="1" x14ac:dyDescent="0.15">
      <c r="A112" s="963" t="s">
        <v>441</v>
      </c>
      <c r="B112" s="964"/>
      <c r="C112" s="794" t="s">
        <v>442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127</v>
      </c>
      <c r="AB112" s="824"/>
      <c r="AC112" s="824"/>
      <c r="AD112" s="824"/>
      <c r="AE112" s="825"/>
      <c r="AF112" s="826" t="s">
        <v>407</v>
      </c>
      <c r="AG112" s="824"/>
      <c r="AH112" s="824"/>
      <c r="AI112" s="824"/>
      <c r="AJ112" s="825"/>
      <c r="AK112" s="826" t="s">
        <v>440</v>
      </c>
      <c r="AL112" s="824"/>
      <c r="AM112" s="824"/>
      <c r="AN112" s="824"/>
      <c r="AO112" s="825"/>
      <c r="AP112" s="871" t="s">
        <v>127</v>
      </c>
      <c r="AQ112" s="872"/>
      <c r="AR112" s="872"/>
      <c r="AS112" s="872"/>
      <c r="AT112" s="873"/>
      <c r="AU112" s="983"/>
      <c r="AV112" s="984"/>
      <c r="AW112" s="984"/>
      <c r="AX112" s="984"/>
      <c r="AY112" s="984"/>
      <c r="AZ112" s="859" t="s">
        <v>443</v>
      </c>
      <c r="BA112" s="794"/>
      <c r="BB112" s="794"/>
      <c r="BC112" s="794"/>
      <c r="BD112" s="794"/>
      <c r="BE112" s="794"/>
      <c r="BF112" s="794"/>
      <c r="BG112" s="794"/>
      <c r="BH112" s="794"/>
      <c r="BI112" s="794"/>
      <c r="BJ112" s="794"/>
      <c r="BK112" s="794"/>
      <c r="BL112" s="794"/>
      <c r="BM112" s="794"/>
      <c r="BN112" s="794"/>
      <c r="BO112" s="794"/>
      <c r="BP112" s="795"/>
      <c r="BQ112" s="860">
        <v>3761327</v>
      </c>
      <c r="BR112" s="861"/>
      <c r="BS112" s="861"/>
      <c r="BT112" s="861"/>
      <c r="BU112" s="861"/>
      <c r="BV112" s="861">
        <v>3781312</v>
      </c>
      <c r="BW112" s="861"/>
      <c r="BX112" s="861"/>
      <c r="BY112" s="861"/>
      <c r="BZ112" s="861"/>
      <c r="CA112" s="861">
        <v>3575575</v>
      </c>
      <c r="CB112" s="861"/>
      <c r="CC112" s="861"/>
      <c r="CD112" s="861"/>
      <c r="CE112" s="861"/>
      <c r="CF112" s="922">
        <v>36.200000000000003</v>
      </c>
      <c r="CG112" s="923"/>
      <c r="CH112" s="923"/>
      <c r="CI112" s="923"/>
      <c r="CJ112" s="923"/>
      <c r="CK112" s="978"/>
      <c r="CL112" s="865"/>
      <c r="CM112" s="868" t="s">
        <v>444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440</v>
      </c>
      <c r="DH112" s="861"/>
      <c r="DI112" s="861"/>
      <c r="DJ112" s="861"/>
      <c r="DK112" s="861"/>
      <c r="DL112" s="861" t="s">
        <v>440</v>
      </c>
      <c r="DM112" s="861"/>
      <c r="DN112" s="861"/>
      <c r="DO112" s="861"/>
      <c r="DP112" s="861"/>
      <c r="DQ112" s="861" t="s">
        <v>434</v>
      </c>
      <c r="DR112" s="861"/>
      <c r="DS112" s="861"/>
      <c r="DT112" s="861"/>
      <c r="DU112" s="861"/>
      <c r="DV112" s="838" t="s">
        <v>437</v>
      </c>
      <c r="DW112" s="838"/>
      <c r="DX112" s="838"/>
      <c r="DY112" s="838"/>
      <c r="DZ112" s="839"/>
    </row>
    <row r="113" spans="1:130" s="246" customFormat="1" ht="26.25" customHeight="1" x14ac:dyDescent="0.15">
      <c r="A113" s="965"/>
      <c r="B113" s="966"/>
      <c r="C113" s="794" t="s">
        <v>445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264427</v>
      </c>
      <c r="AB113" s="970"/>
      <c r="AC113" s="970"/>
      <c r="AD113" s="970"/>
      <c r="AE113" s="971"/>
      <c r="AF113" s="972">
        <v>262093</v>
      </c>
      <c r="AG113" s="970"/>
      <c r="AH113" s="970"/>
      <c r="AI113" s="970"/>
      <c r="AJ113" s="971"/>
      <c r="AK113" s="972">
        <v>250559</v>
      </c>
      <c r="AL113" s="970"/>
      <c r="AM113" s="970"/>
      <c r="AN113" s="970"/>
      <c r="AO113" s="971"/>
      <c r="AP113" s="973">
        <v>2.5</v>
      </c>
      <c r="AQ113" s="974"/>
      <c r="AR113" s="974"/>
      <c r="AS113" s="974"/>
      <c r="AT113" s="975"/>
      <c r="AU113" s="983"/>
      <c r="AV113" s="984"/>
      <c r="AW113" s="984"/>
      <c r="AX113" s="984"/>
      <c r="AY113" s="984"/>
      <c r="AZ113" s="859" t="s">
        <v>446</v>
      </c>
      <c r="BA113" s="794"/>
      <c r="BB113" s="794"/>
      <c r="BC113" s="794"/>
      <c r="BD113" s="794"/>
      <c r="BE113" s="794"/>
      <c r="BF113" s="794"/>
      <c r="BG113" s="794"/>
      <c r="BH113" s="794"/>
      <c r="BI113" s="794"/>
      <c r="BJ113" s="794"/>
      <c r="BK113" s="794"/>
      <c r="BL113" s="794"/>
      <c r="BM113" s="794"/>
      <c r="BN113" s="794"/>
      <c r="BO113" s="794"/>
      <c r="BP113" s="795"/>
      <c r="BQ113" s="860">
        <v>452149</v>
      </c>
      <c r="BR113" s="861"/>
      <c r="BS113" s="861"/>
      <c r="BT113" s="861"/>
      <c r="BU113" s="861"/>
      <c r="BV113" s="861">
        <v>389389</v>
      </c>
      <c r="BW113" s="861"/>
      <c r="BX113" s="861"/>
      <c r="BY113" s="861"/>
      <c r="BZ113" s="861"/>
      <c r="CA113" s="861">
        <v>364299</v>
      </c>
      <c r="CB113" s="861"/>
      <c r="CC113" s="861"/>
      <c r="CD113" s="861"/>
      <c r="CE113" s="861"/>
      <c r="CF113" s="922">
        <v>3.7</v>
      </c>
      <c r="CG113" s="923"/>
      <c r="CH113" s="923"/>
      <c r="CI113" s="923"/>
      <c r="CJ113" s="923"/>
      <c r="CK113" s="978"/>
      <c r="CL113" s="865"/>
      <c r="CM113" s="868" t="s">
        <v>447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127</v>
      </c>
      <c r="DH113" s="824"/>
      <c r="DI113" s="824"/>
      <c r="DJ113" s="824"/>
      <c r="DK113" s="825"/>
      <c r="DL113" s="826" t="s">
        <v>127</v>
      </c>
      <c r="DM113" s="824"/>
      <c r="DN113" s="824"/>
      <c r="DO113" s="824"/>
      <c r="DP113" s="825"/>
      <c r="DQ113" s="826" t="s">
        <v>437</v>
      </c>
      <c r="DR113" s="824"/>
      <c r="DS113" s="824"/>
      <c r="DT113" s="824"/>
      <c r="DU113" s="825"/>
      <c r="DV113" s="871" t="s">
        <v>440</v>
      </c>
      <c r="DW113" s="872"/>
      <c r="DX113" s="872"/>
      <c r="DY113" s="872"/>
      <c r="DZ113" s="873"/>
    </row>
    <row r="114" spans="1:130" s="246" customFormat="1" ht="26.25" customHeight="1" x14ac:dyDescent="0.15">
      <c r="A114" s="965"/>
      <c r="B114" s="966"/>
      <c r="C114" s="794" t="s">
        <v>448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98073</v>
      </c>
      <c r="AB114" s="824"/>
      <c r="AC114" s="824"/>
      <c r="AD114" s="824"/>
      <c r="AE114" s="825"/>
      <c r="AF114" s="826">
        <v>90412</v>
      </c>
      <c r="AG114" s="824"/>
      <c r="AH114" s="824"/>
      <c r="AI114" s="824"/>
      <c r="AJ114" s="825"/>
      <c r="AK114" s="826">
        <v>94581</v>
      </c>
      <c r="AL114" s="824"/>
      <c r="AM114" s="824"/>
      <c r="AN114" s="824"/>
      <c r="AO114" s="825"/>
      <c r="AP114" s="871">
        <v>1</v>
      </c>
      <c r="AQ114" s="872"/>
      <c r="AR114" s="872"/>
      <c r="AS114" s="872"/>
      <c r="AT114" s="873"/>
      <c r="AU114" s="983"/>
      <c r="AV114" s="984"/>
      <c r="AW114" s="984"/>
      <c r="AX114" s="984"/>
      <c r="AY114" s="984"/>
      <c r="AZ114" s="859" t="s">
        <v>449</v>
      </c>
      <c r="BA114" s="794"/>
      <c r="BB114" s="794"/>
      <c r="BC114" s="794"/>
      <c r="BD114" s="794"/>
      <c r="BE114" s="794"/>
      <c r="BF114" s="794"/>
      <c r="BG114" s="794"/>
      <c r="BH114" s="794"/>
      <c r="BI114" s="794"/>
      <c r="BJ114" s="794"/>
      <c r="BK114" s="794"/>
      <c r="BL114" s="794"/>
      <c r="BM114" s="794"/>
      <c r="BN114" s="794"/>
      <c r="BO114" s="794"/>
      <c r="BP114" s="795"/>
      <c r="BQ114" s="860">
        <v>736685</v>
      </c>
      <c r="BR114" s="861"/>
      <c r="BS114" s="861"/>
      <c r="BT114" s="861"/>
      <c r="BU114" s="861"/>
      <c r="BV114" s="861">
        <v>410499</v>
      </c>
      <c r="BW114" s="861"/>
      <c r="BX114" s="861"/>
      <c r="BY114" s="861"/>
      <c r="BZ114" s="861"/>
      <c r="CA114" s="861">
        <v>452798</v>
      </c>
      <c r="CB114" s="861"/>
      <c r="CC114" s="861"/>
      <c r="CD114" s="861"/>
      <c r="CE114" s="861"/>
      <c r="CF114" s="922">
        <v>4.5999999999999996</v>
      </c>
      <c r="CG114" s="923"/>
      <c r="CH114" s="923"/>
      <c r="CI114" s="923"/>
      <c r="CJ114" s="923"/>
      <c r="CK114" s="978"/>
      <c r="CL114" s="865"/>
      <c r="CM114" s="868" t="s">
        <v>450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407</v>
      </c>
      <c r="DH114" s="824"/>
      <c r="DI114" s="824"/>
      <c r="DJ114" s="824"/>
      <c r="DK114" s="825"/>
      <c r="DL114" s="826" t="s">
        <v>407</v>
      </c>
      <c r="DM114" s="824"/>
      <c r="DN114" s="824"/>
      <c r="DO114" s="824"/>
      <c r="DP114" s="825"/>
      <c r="DQ114" s="826" t="s">
        <v>440</v>
      </c>
      <c r="DR114" s="824"/>
      <c r="DS114" s="824"/>
      <c r="DT114" s="824"/>
      <c r="DU114" s="825"/>
      <c r="DV114" s="871" t="s">
        <v>127</v>
      </c>
      <c r="DW114" s="872"/>
      <c r="DX114" s="872"/>
      <c r="DY114" s="872"/>
      <c r="DZ114" s="873"/>
    </row>
    <row r="115" spans="1:130" s="246" customFormat="1" ht="26.25" customHeight="1" x14ac:dyDescent="0.15">
      <c r="A115" s="965"/>
      <c r="B115" s="966"/>
      <c r="C115" s="794" t="s">
        <v>451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438</v>
      </c>
      <c r="AB115" s="970"/>
      <c r="AC115" s="970"/>
      <c r="AD115" s="970"/>
      <c r="AE115" s="971"/>
      <c r="AF115" s="972" t="s">
        <v>440</v>
      </c>
      <c r="AG115" s="970"/>
      <c r="AH115" s="970"/>
      <c r="AI115" s="970"/>
      <c r="AJ115" s="971"/>
      <c r="AK115" s="972" t="s">
        <v>434</v>
      </c>
      <c r="AL115" s="970"/>
      <c r="AM115" s="970"/>
      <c r="AN115" s="970"/>
      <c r="AO115" s="971"/>
      <c r="AP115" s="973" t="s">
        <v>407</v>
      </c>
      <c r="AQ115" s="974"/>
      <c r="AR115" s="974"/>
      <c r="AS115" s="974"/>
      <c r="AT115" s="975"/>
      <c r="AU115" s="983"/>
      <c r="AV115" s="984"/>
      <c r="AW115" s="984"/>
      <c r="AX115" s="984"/>
      <c r="AY115" s="984"/>
      <c r="AZ115" s="859" t="s">
        <v>452</v>
      </c>
      <c r="BA115" s="794"/>
      <c r="BB115" s="794"/>
      <c r="BC115" s="794"/>
      <c r="BD115" s="794"/>
      <c r="BE115" s="794"/>
      <c r="BF115" s="794"/>
      <c r="BG115" s="794"/>
      <c r="BH115" s="794"/>
      <c r="BI115" s="794"/>
      <c r="BJ115" s="794"/>
      <c r="BK115" s="794"/>
      <c r="BL115" s="794"/>
      <c r="BM115" s="794"/>
      <c r="BN115" s="794"/>
      <c r="BO115" s="794"/>
      <c r="BP115" s="795"/>
      <c r="BQ115" s="860" t="s">
        <v>127</v>
      </c>
      <c r="BR115" s="861"/>
      <c r="BS115" s="861"/>
      <c r="BT115" s="861"/>
      <c r="BU115" s="861"/>
      <c r="BV115" s="861" t="s">
        <v>438</v>
      </c>
      <c r="BW115" s="861"/>
      <c r="BX115" s="861"/>
      <c r="BY115" s="861"/>
      <c r="BZ115" s="861"/>
      <c r="CA115" s="861" t="s">
        <v>407</v>
      </c>
      <c r="CB115" s="861"/>
      <c r="CC115" s="861"/>
      <c r="CD115" s="861"/>
      <c r="CE115" s="861"/>
      <c r="CF115" s="922" t="s">
        <v>127</v>
      </c>
      <c r="CG115" s="923"/>
      <c r="CH115" s="923"/>
      <c r="CI115" s="923"/>
      <c r="CJ115" s="923"/>
      <c r="CK115" s="978"/>
      <c r="CL115" s="865"/>
      <c r="CM115" s="859" t="s">
        <v>453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440</v>
      </c>
      <c r="DH115" s="824"/>
      <c r="DI115" s="824"/>
      <c r="DJ115" s="824"/>
      <c r="DK115" s="825"/>
      <c r="DL115" s="826" t="s">
        <v>127</v>
      </c>
      <c r="DM115" s="824"/>
      <c r="DN115" s="824"/>
      <c r="DO115" s="824"/>
      <c r="DP115" s="825"/>
      <c r="DQ115" s="826" t="s">
        <v>437</v>
      </c>
      <c r="DR115" s="824"/>
      <c r="DS115" s="824"/>
      <c r="DT115" s="824"/>
      <c r="DU115" s="825"/>
      <c r="DV115" s="871" t="s">
        <v>127</v>
      </c>
      <c r="DW115" s="872"/>
      <c r="DX115" s="872"/>
      <c r="DY115" s="872"/>
      <c r="DZ115" s="873"/>
    </row>
    <row r="116" spans="1:130" s="246" customFormat="1" ht="26.25" customHeight="1" x14ac:dyDescent="0.15">
      <c r="A116" s="967"/>
      <c r="B116" s="968"/>
      <c r="C116" s="927" t="s">
        <v>454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4</v>
      </c>
      <c r="AB116" s="824"/>
      <c r="AC116" s="824"/>
      <c r="AD116" s="824"/>
      <c r="AE116" s="825"/>
      <c r="AF116" s="826">
        <v>2</v>
      </c>
      <c r="AG116" s="824"/>
      <c r="AH116" s="824"/>
      <c r="AI116" s="824"/>
      <c r="AJ116" s="825"/>
      <c r="AK116" s="826">
        <v>2</v>
      </c>
      <c r="AL116" s="824"/>
      <c r="AM116" s="824"/>
      <c r="AN116" s="824"/>
      <c r="AO116" s="825"/>
      <c r="AP116" s="871">
        <v>0</v>
      </c>
      <c r="AQ116" s="872"/>
      <c r="AR116" s="872"/>
      <c r="AS116" s="872"/>
      <c r="AT116" s="873"/>
      <c r="AU116" s="983"/>
      <c r="AV116" s="984"/>
      <c r="AW116" s="984"/>
      <c r="AX116" s="984"/>
      <c r="AY116" s="984"/>
      <c r="AZ116" s="910" t="s">
        <v>455</v>
      </c>
      <c r="BA116" s="911"/>
      <c r="BB116" s="911"/>
      <c r="BC116" s="911"/>
      <c r="BD116" s="911"/>
      <c r="BE116" s="911"/>
      <c r="BF116" s="911"/>
      <c r="BG116" s="911"/>
      <c r="BH116" s="911"/>
      <c r="BI116" s="911"/>
      <c r="BJ116" s="911"/>
      <c r="BK116" s="911"/>
      <c r="BL116" s="911"/>
      <c r="BM116" s="911"/>
      <c r="BN116" s="911"/>
      <c r="BO116" s="911"/>
      <c r="BP116" s="912"/>
      <c r="BQ116" s="860" t="s">
        <v>438</v>
      </c>
      <c r="BR116" s="861"/>
      <c r="BS116" s="861"/>
      <c r="BT116" s="861"/>
      <c r="BU116" s="861"/>
      <c r="BV116" s="861" t="s">
        <v>456</v>
      </c>
      <c r="BW116" s="861"/>
      <c r="BX116" s="861"/>
      <c r="BY116" s="861"/>
      <c r="BZ116" s="861"/>
      <c r="CA116" s="861" t="s">
        <v>434</v>
      </c>
      <c r="CB116" s="861"/>
      <c r="CC116" s="861"/>
      <c r="CD116" s="861"/>
      <c r="CE116" s="861"/>
      <c r="CF116" s="922" t="s">
        <v>434</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458</v>
      </c>
      <c r="DH116" s="824"/>
      <c r="DI116" s="824"/>
      <c r="DJ116" s="824"/>
      <c r="DK116" s="825"/>
      <c r="DL116" s="826" t="s">
        <v>434</v>
      </c>
      <c r="DM116" s="824"/>
      <c r="DN116" s="824"/>
      <c r="DO116" s="824"/>
      <c r="DP116" s="825"/>
      <c r="DQ116" s="826" t="s">
        <v>407</v>
      </c>
      <c r="DR116" s="824"/>
      <c r="DS116" s="824"/>
      <c r="DT116" s="824"/>
      <c r="DU116" s="825"/>
      <c r="DV116" s="871" t="s">
        <v>440</v>
      </c>
      <c r="DW116" s="872"/>
      <c r="DX116" s="872"/>
      <c r="DY116" s="872"/>
      <c r="DZ116" s="873"/>
    </row>
    <row r="117" spans="1:130" s="246"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459</v>
      </c>
      <c r="Z117" s="950"/>
      <c r="AA117" s="955">
        <v>2497831</v>
      </c>
      <c r="AB117" s="956"/>
      <c r="AC117" s="956"/>
      <c r="AD117" s="956"/>
      <c r="AE117" s="957"/>
      <c r="AF117" s="958">
        <v>2478993</v>
      </c>
      <c r="AG117" s="956"/>
      <c r="AH117" s="956"/>
      <c r="AI117" s="956"/>
      <c r="AJ117" s="957"/>
      <c r="AK117" s="958">
        <v>2385341</v>
      </c>
      <c r="AL117" s="956"/>
      <c r="AM117" s="956"/>
      <c r="AN117" s="956"/>
      <c r="AO117" s="957"/>
      <c r="AP117" s="959"/>
      <c r="AQ117" s="960"/>
      <c r="AR117" s="960"/>
      <c r="AS117" s="960"/>
      <c r="AT117" s="961"/>
      <c r="AU117" s="983"/>
      <c r="AV117" s="984"/>
      <c r="AW117" s="984"/>
      <c r="AX117" s="984"/>
      <c r="AY117" s="984"/>
      <c r="AZ117" s="910" t="s">
        <v>460</v>
      </c>
      <c r="BA117" s="911"/>
      <c r="BB117" s="911"/>
      <c r="BC117" s="911"/>
      <c r="BD117" s="911"/>
      <c r="BE117" s="911"/>
      <c r="BF117" s="911"/>
      <c r="BG117" s="911"/>
      <c r="BH117" s="911"/>
      <c r="BI117" s="911"/>
      <c r="BJ117" s="911"/>
      <c r="BK117" s="911"/>
      <c r="BL117" s="911"/>
      <c r="BM117" s="911"/>
      <c r="BN117" s="911"/>
      <c r="BO117" s="911"/>
      <c r="BP117" s="912"/>
      <c r="BQ117" s="860" t="s">
        <v>407</v>
      </c>
      <c r="BR117" s="861"/>
      <c r="BS117" s="861"/>
      <c r="BT117" s="861"/>
      <c r="BU117" s="861"/>
      <c r="BV117" s="861" t="s">
        <v>388</v>
      </c>
      <c r="BW117" s="861"/>
      <c r="BX117" s="861"/>
      <c r="BY117" s="861"/>
      <c r="BZ117" s="861"/>
      <c r="CA117" s="861" t="s">
        <v>388</v>
      </c>
      <c r="CB117" s="861"/>
      <c r="CC117" s="861"/>
      <c r="CD117" s="861"/>
      <c r="CE117" s="861"/>
      <c r="CF117" s="922" t="s">
        <v>388</v>
      </c>
      <c r="CG117" s="923"/>
      <c r="CH117" s="923"/>
      <c r="CI117" s="923"/>
      <c r="CJ117" s="923"/>
      <c r="CK117" s="978"/>
      <c r="CL117" s="865"/>
      <c r="CM117" s="868" t="s">
        <v>461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407</v>
      </c>
      <c r="DH117" s="824"/>
      <c r="DI117" s="824"/>
      <c r="DJ117" s="824"/>
      <c r="DK117" s="825"/>
      <c r="DL117" s="826" t="s">
        <v>438</v>
      </c>
      <c r="DM117" s="824"/>
      <c r="DN117" s="824"/>
      <c r="DO117" s="824"/>
      <c r="DP117" s="825"/>
      <c r="DQ117" s="826" t="s">
        <v>388</v>
      </c>
      <c r="DR117" s="824"/>
      <c r="DS117" s="824"/>
      <c r="DT117" s="824"/>
      <c r="DU117" s="825"/>
      <c r="DV117" s="871" t="s">
        <v>388</v>
      </c>
      <c r="DW117" s="872"/>
      <c r="DX117" s="872"/>
      <c r="DY117" s="872"/>
      <c r="DZ117" s="873"/>
    </row>
    <row r="118" spans="1:130" s="246" customFormat="1" ht="26.25" customHeight="1" x14ac:dyDescent="0.15">
      <c r="A118" s="948" t="s">
        <v>429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426</v>
      </c>
      <c r="AB118" s="949"/>
      <c r="AC118" s="949"/>
      <c r="AD118" s="949"/>
      <c r="AE118" s="950"/>
      <c r="AF118" s="951" t="s">
        <v>427</v>
      </c>
      <c r="AG118" s="949"/>
      <c r="AH118" s="949"/>
      <c r="AI118" s="949"/>
      <c r="AJ118" s="950"/>
      <c r="AK118" s="951" t="s">
        <v>302</v>
      </c>
      <c r="AL118" s="949"/>
      <c r="AM118" s="949"/>
      <c r="AN118" s="949"/>
      <c r="AO118" s="950"/>
      <c r="AP118" s="952" t="s">
        <v>428</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388</v>
      </c>
      <c r="BR118" s="892"/>
      <c r="BS118" s="892"/>
      <c r="BT118" s="892"/>
      <c r="BU118" s="892"/>
      <c r="BV118" s="892" t="s">
        <v>438</v>
      </c>
      <c r="BW118" s="892"/>
      <c r="BX118" s="892"/>
      <c r="BY118" s="892"/>
      <c r="BZ118" s="892"/>
      <c r="CA118" s="892" t="s">
        <v>438</v>
      </c>
      <c r="CB118" s="892"/>
      <c r="CC118" s="892"/>
      <c r="CD118" s="892"/>
      <c r="CE118" s="892"/>
      <c r="CF118" s="922" t="s">
        <v>438</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388</v>
      </c>
      <c r="DH118" s="824"/>
      <c r="DI118" s="824"/>
      <c r="DJ118" s="824"/>
      <c r="DK118" s="825"/>
      <c r="DL118" s="826" t="s">
        <v>388</v>
      </c>
      <c r="DM118" s="824"/>
      <c r="DN118" s="824"/>
      <c r="DO118" s="824"/>
      <c r="DP118" s="825"/>
      <c r="DQ118" s="826" t="s">
        <v>438</v>
      </c>
      <c r="DR118" s="824"/>
      <c r="DS118" s="824"/>
      <c r="DT118" s="824"/>
      <c r="DU118" s="825"/>
      <c r="DV118" s="871" t="s">
        <v>438</v>
      </c>
      <c r="DW118" s="872"/>
      <c r="DX118" s="872"/>
      <c r="DY118" s="872"/>
      <c r="DZ118" s="873"/>
    </row>
    <row r="119" spans="1:130" s="246" customFormat="1" ht="26.25" customHeight="1" x14ac:dyDescent="0.15">
      <c r="A119" s="862" t="s">
        <v>432</v>
      </c>
      <c r="B119" s="863"/>
      <c r="C119" s="938" t="s">
        <v>433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440</v>
      </c>
      <c r="AB119" s="942"/>
      <c r="AC119" s="942"/>
      <c r="AD119" s="942"/>
      <c r="AE119" s="943"/>
      <c r="AF119" s="944" t="s">
        <v>388</v>
      </c>
      <c r="AG119" s="942"/>
      <c r="AH119" s="942"/>
      <c r="AI119" s="942"/>
      <c r="AJ119" s="943"/>
      <c r="AK119" s="944" t="s">
        <v>388</v>
      </c>
      <c r="AL119" s="942"/>
      <c r="AM119" s="942"/>
      <c r="AN119" s="942"/>
      <c r="AO119" s="943"/>
      <c r="AP119" s="945" t="s">
        <v>388</v>
      </c>
      <c r="AQ119" s="946"/>
      <c r="AR119" s="946"/>
      <c r="AS119" s="946"/>
      <c r="AT119" s="947"/>
      <c r="AU119" s="985"/>
      <c r="AV119" s="986"/>
      <c r="AW119" s="986"/>
      <c r="AX119" s="986"/>
      <c r="AY119" s="986"/>
      <c r="AZ119" s="277" t="s">
        <v>184</v>
      </c>
      <c r="BA119" s="277"/>
      <c r="BB119" s="277"/>
      <c r="BC119" s="277"/>
      <c r="BD119" s="277"/>
      <c r="BE119" s="277"/>
      <c r="BF119" s="277"/>
      <c r="BG119" s="277"/>
      <c r="BH119" s="277"/>
      <c r="BI119" s="277"/>
      <c r="BJ119" s="277"/>
      <c r="BK119" s="277"/>
      <c r="BL119" s="277"/>
      <c r="BM119" s="277"/>
      <c r="BN119" s="277"/>
      <c r="BO119" s="924" t="s">
        <v>464</v>
      </c>
      <c r="BP119" s="925"/>
      <c r="BQ119" s="929">
        <v>26830025</v>
      </c>
      <c r="BR119" s="892"/>
      <c r="BS119" s="892"/>
      <c r="BT119" s="892"/>
      <c r="BU119" s="892"/>
      <c r="BV119" s="892">
        <v>26122366</v>
      </c>
      <c r="BW119" s="892"/>
      <c r="BX119" s="892"/>
      <c r="BY119" s="892"/>
      <c r="BZ119" s="892"/>
      <c r="CA119" s="892">
        <v>25265944</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407</v>
      </c>
      <c r="DH119" s="807"/>
      <c r="DI119" s="807"/>
      <c r="DJ119" s="807"/>
      <c r="DK119" s="808"/>
      <c r="DL119" s="809" t="s">
        <v>437</v>
      </c>
      <c r="DM119" s="807"/>
      <c r="DN119" s="807"/>
      <c r="DO119" s="807"/>
      <c r="DP119" s="808"/>
      <c r="DQ119" s="809" t="s">
        <v>437</v>
      </c>
      <c r="DR119" s="807"/>
      <c r="DS119" s="807"/>
      <c r="DT119" s="807"/>
      <c r="DU119" s="808"/>
      <c r="DV119" s="895" t="s">
        <v>437</v>
      </c>
      <c r="DW119" s="896"/>
      <c r="DX119" s="896"/>
      <c r="DY119" s="896"/>
      <c r="DZ119" s="897"/>
    </row>
    <row r="120" spans="1:130" s="246" customFormat="1" ht="26.25" customHeight="1" x14ac:dyDescent="0.15">
      <c r="A120" s="864"/>
      <c r="B120" s="865"/>
      <c r="C120" s="868" t="s">
        <v>439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437</v>
      </c>
      <c r="AB120" s="824"/>
      <c r="AC120" s="824"/>
      <c r="AD120" s="824"/>
      <c r="AE120" s="825"/>
      <c r="AF120" s="826" t="s">
        <v>438</v>
      </c>
      <c r="AG120" s="824"/>
      <c r="AH120" s="824"/>
      <c r="AI120" s="824"/>
      <c r="AJ120" s="825"/>
      <c r="AK120" s="826" t="s">
        <v>437</v>
      </c>
      <c r="AL120" s="824"/>
      <c r="AM120" s="824"/>
      <c r="AN120" s="824"/>
      <c r="AO120" s="825"/>
      <c r="AP120" s="871" t="s">
        <v>437</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7422987</v>
      </c>
      <c r="BR120" s="889"/>
      <c r="BS120" s="889"/>
      <c r="BT120" s="889"/>
      <c r="BU120" s="889"/>
      <c r="BV120" s="889">
        <v>6982486</v>
      </c>
      <c r="BW120" s="889"/>
      <c r="BX120" s="889"/>
      <c r="BY120" s="889"/>
      <c r="BZ120" s="889"/>
      <c r="CA120" s="889">
        <v>6421847</v>
      </c>
      <c r="CB120" s="889"/>
      <c r="CC120" s="889"/>
      <c r="CD120" s="889"/>
      <c r="CE120" s="889"/>
      <c r="CF120" s="913">
        <v>65.099999999999994</v>
      </c>
      <c r="CG120" s="914"/>
      <c r="CH120" s="914"/>
      <c r="CI120" s="914"/>
      <c r="CJ120" s="914"/>
      <c r="CK120" s="915" t="s">
        <v>468</v>
      </c>
      <c r="CL120" s="899"/>
      <c r="CM120" s="899"/>
      <c r="CN120" s="899"/>
      <c r="CO120" s="900"/>
      <c r="CP120" s="919" t="s">
        <v>403</v>
      </c>
      <c r="CQ120" s="920"/>
      <c r="CR120" s="920"/>
      <c r="CS120" s="920"/>
      <c r="CT120" s="920"/>
      <c r="CU120" s="920"/>
      <c r="CV120" s="920"/>
      <c r="CW120" s="920"/>
      <c r="CX120" s="920"/>
      <c r="CY120" s="920"/>
      <c r="CZ120" s="920"/>
      <c r="DA120" s="920"/>
      <c r="DB120" s="920"/>
      <c r="DC120" s="920"/>
      <c r="DD120" s="920"/>
      <c r="DE120" s="920"/>
      <c r="DF120" s="921"/>
      <c r="DG120" s="908" t="s">
        <v>437</v>
      </c>
      <c r="DH120" s="889"/>
      <c r="DI120" s="889"/>
      <c r="DJ120" s="889"/>
      <c r="DK120" s="889"/>
      <c r="DL120" s="889">
        <v>3781312</v>
      </c>
      <c r="DM120" s="889"/>
      <c r="DN120" s="889"/>
      <c r="DO120" s="889"/>
      <c r="DP120" s="889"/>
      <c r="DQ120" s="889">
        <v>3575575</v>
      </c>
      <c r="DR120" s="889"/>
      <c r="DS120" s="889"/>
      <c r="DT120" s="889"/>
      <c r="DU120" s="889"/>
      <c r="DV120" s="890">
        <v>36.200000000000003</v>
      </c>
      <c r="DW120" s="890"/>
      <c r="DX120" s="890"/>
      <c r="DY120" s="890"/>
      <c r="DZ120" s="891"/>
    </row>
    <row r="121" spans="1:130" s="246" customFormat="1" ht="26.25" customHeight="1" x14ac:dyDescent="0.15">
      <c r="A121" s="864"/>
      <c r="B121" s="865"/>
      <c r="C121" s="910" t="s">
        <v>469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437</v>
      </c>
      <c r="AB121" s="824"/>
      <c r="AC121" s="824"/>
      <c r="AD121" s="824"/>
      <c r="AE121" s="825"/>
      <c r="AF121" s="826" t="s">
        <v>437</v>
      </c>
      <c r="AG121" s="824"/>
      <c r="AH121" s="824"/>
      <c r="AI121" s="824"/>
      <c r="AJ121" s="825"/>
      <c r="AK121" s="826" t="s">
        <v>438</v>
      </c>
      <c r="AL121" s="824"/>
      <c r="AM121" s="824"/>
      <c r="AN121" s="824"/>
      <c r="AO121" s="825"/>
      <c r="AP121" s="871" t="s">
        <v>437</v>
      </c>
      <c r="AQ121" s="872"/>
      <c r="AR121" s="872"/>
      <c r="AS121" s="872"/>
      <c r="AT121" s="873"/>
      <c r="AU121" s="933"/>
      <c r="AV121" s="934"/>
      <c r="AW121" s="934"/>
      <c r="AX121" s="934"/>
      <c r="AY121" s="935"/>
      <c r="AZ121" s="859" t="s">
        <v>470</v>
      </c>
      <c r="BA121" s="794"/>
      <c r="BB121" s="794"/>
      <c r="BC121" s="794"/>
      <c r="BD121" s="794"/>
      <c r="BE121" s="794"/>
      <c r="BF121" s="794"/>
      <c r="BG121" s="794"/>
      <c r="BH121" s="794"/>
      <c r="BI121" s="794"/>
      <c r="BJ121" s="794"/>
      <c r="BK121" s="794"/>
      <c r="BL121" s="794"/>
      <c r="BM121" s="794"/>
      <c r="BN121" s="794"/>
      <c r="BO121" s="794"/>
      <c r="BP121" s="795"/>
      <c r="BQ121" s="860" t="s">
        <v>458</v>
      </c>
      <c r="BR121" s="861"/>
      <c r="BS121" s="861"/>
      <c r="BT121" s="861"/>
      <c r="BU121" s="861"/>
      <c r="BV121" s="861" t="s">
        <v>458</v>
      </c>
      <c r="BW121" s="861"/>
      <c r="BX121" s="861"/>
      <c r="BY121" s="861"/>
      <c r="BZ121" s="861"/>
      <c r="CA121" s="861" t="s">
        <v>437</v>
      </c>
      <c r="CB121" s="861"/>
      <c r="CC121" s="861"/>
      <c r="CD121" s="861"/>
      <c r="CE121" s="861"/>
      <c r="CF121" s="922" t="s">
        <v>438</v>
      </c>
      <c r="CG121" s="923"/>
      <c r="CH121" s="923"/>
      <c r="CI121" s="923"/>
      <c r="CJ121" s="923"/>
      <c r="CK121" s="916"/>
      <c r="CL121" s="902"/>
      <c r="CM121" s="902"/>
      <c r="CN121" s="902"/>
      <c r="CO121" s="903"/>
      <c r="CP121" s="882" t="s">
        <v>471</v>
      </c>
      <c r="CQ121" s="883"/>
      <c r="CR121" s="883"/>
      <c r="CS121" s="883"/>
      <c r="CT121" s="883"/>
      <c r="CU121" s="883"/>
      <c r="CV121" s="883"/>
      <c r="CW121" s="883"/>
      <c r="CX121" s="883"/>
      <c r="CY121" s="883"/>
      <c r="CZ121" s="883"/>
      <c r="DA121" s="883"/>
      <c r="DB121" s="883"/>
      <c r="DC121" s="883"/>
      <c r="DD121" s="883"/>
      <c r="DE121" s="883"/>
      <c r="DF121" s="884"/>
      <c r="DG121" s="860" t="s">
        <v>438</v>
      </c>
      <c r="DH121" s="861"/>
      <c r="DI121" s="861"/>
      <c r="DJ121" s="861"/>
      <c r="DK121" s="861"/>
      <c r="DL121" s="861" t="s">
        <v>437</v>
      </c>
      <c r="DM121" s="861"/>
      <c r="DN121" s="861"/>
      <c r="DO121" s="861"/>
      <c r="DP121" s="861"/>
      <c r="DQ121" s="861" t="s">
        <v>437</v>
      </c>
      <c r="DR121" s="861"/>
      <c r="DS121" s="861"/>
      <c r="DT121" s="861"/>
      <c r="DU121" s="861"/>
      <c r="DV121" s="838" t="s">
        <v>438</v>
      </c>
      <c r="DW121" s="838"/>
      <c r="DX121" s="838"/>
      <c r="DY121" s="838"/>
      <c r="DZ121" s="839"/>
    </row>
    <row r="122" spans="1:130" s="246" customFormat="1" ht="26.25" customHeight="1" x14ac:dyDescent="0.15">
      <c r="A122" s="864"/>
      <c r="B122" s="865"/>
      <c r="C122" s="868" t="s">
        <v>450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437</v>
      </c>
      <c r="AB122" s="824"/>
      <c r="AC122" s="824"/>
      <c r="AD122" s="824"/>
      <c r="AE122" s="825"/>
      <c r="AF122" s="826" t="s">
        <v>437</v>
      </c>
      <c r="AG122" s="824"/>
      <c r="AH122" s="824"/>
      <c r="AI122" s="824"/>
      <c r="AJ122" s="825"/>
      <c r="AK122" s="826" t="s">
        <v>458</v>
      </c>
      <c r="AL122" s="824"/>
      <c r="AM122" s="824"/>
      <c r="AN122" s="824"/>
      <c r="AO122" s="825"/>
      <c r="AP122" s="871" t="s">
        <v>437</v>
      </c>
      <c r="AQ122" s="872"/>
      <c r="AR122" s="872"/>
      <c r="AS122" s="872"/>
      <c r="AT122" s="873"/>
      <c r="AU122" s="933"/>
      <c r="AV122" s="934"/>
      <c r="AW122" s="934"/>
      <c r="AX122" s="934"/>
      <c r="AY122" s="935"/>
      <c r="AZ122" s="926" t="s">
        <v>472</v>
      </c>
      <c r="BA122" s="927"/>
      <c r="BB122" s="927"/>
      <c r="BC122" s="927"/>
      <c r="BD122" s="927"/>
      <c r="BE122" s="927"/>
      <c r="BF122" s="927"/>
      <c r="BG122" s="927"/>
      <c r="BH122" s="927"/>
      <c r="BI122" s="927"/>
      <c r="BJ122" s="927"/>
      <c r="BK122" s="927"/>
      <c r="BL122" s="927"/>
      <c r="BM122" s="927"/>
      <c r="BN122" s="927"/>
      <c r="BO122" s="927"/>
      <c r="BP122" s="928"/>
      <c r="BQ122" s="929">
        <v>20384630</v>
      </c>
      <c r="BR122" s="892"/>
      <c r="BS122" s="892"/>
      <c r="BT122" s="892"/>
      <c r="BU122" s="892"/>
      <c r="BV122" s="892">
        <v>19696596</v>
      </c>
      <c r="BW122" s="892"/>
      <c r="BX122" s="892"/>
      <c r="BY122" s="892"/>
      <c r="BZ122" s="892"/>
      <c r="CA122" s="892">
        <v>18888514</v>
      </c>
      <c r="CB122" s="892"/>
      <c r="CC122" s="892"/>
      <c r="CD122" s="892"/>
      <c r="CE122" s="892"/>
      <c r="CF122" s="893">
        <v>191.4</v>
      </c>
      <c r="CG122" s="894"/>
      <c r="CH122" s="894"/>
      <c r="CI122" s="894"/>
      <c r="CJ122" s="894"/>
      <c r="CK122" s="916"/>
      <c r="CL122" s="902"/>
      <c r="CM122" s="902"/>
      <c r="CN122" s="902"/>
      <c r="CO122" s="903"/>
      <c r="CP122" s="882" t="s">
        <v>473</v>
      </c>
      <c r="CQ122" s="883"/>
      <c r="CR122" s="883"/>
      <c r="CS122" s="883"/>
      <c r="CT122" s="883"/>
      <c r="CU122" s="883"/>
      <c r="CV122" s="883"/>
      <c r="CW122" s="883"/>
      <c r="CX122" s="883"/>
      <c r="CY122" s="883"/>
      <c r="CZ122" s="883"/>
      <c r="DA122" s="883"/>
      <c r="DB122" s="883"/>
      <c r="DC122" s="883"/>
      <c r="DD122" s="883"/>
      <c r="DE122" s="883"/>
      <c r="DF122" s="884"/>
      <c r="DG122" s="860" t="s">
        <v>440</v>
      </c>
      <c r="DH122" s="861"/>
      <c r="DI122" s="861"/>
      <c r="DJ122" s="861"/>
      <c r="DK122" s="861"/>
      <c r="DL122" s="861" t="s">
        <v>437</v>
      </c>
      <c r="DM122" s="861"/>
      <c r="DN122" s="861"/>
      <c r="DO122" s="861"/>
      <c r="DP122" s="861"/>
      <c r="DQ122" s="861" t="s">
        <v>458</v>
      </c>
      <c r="DR122" s="861"/>
      <c r="DS122" s="861"/>
      <c r="DT122" s="861"/>
      <c r="DU122" s="861"/>
      <c r="DV122" s="838" t="s">
        <v>407</v>
      </c>
      <c r="DW122" s="838"/>
      <c r="DX122" s="838"/>
      <c r="DY122" s="838"/>
      <c r="DZ122" s="839"/>
    </row>
    <row r="123" spans="1:130" s="246" customFormat="1" ht="26.25" customHeight="1" x14ac:dyDescent="0.15">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407</v>
      </c>
      <c r="AB123" s="824"/>
      <c r="AC123" s="824"/>
      <c r="AD123" s="824"/>
      <c r="AE123" s="825"/>
      <c r="AF123" s="826" t="s">
        <v>440</v>
      </c>
      <c r="AG123" s="824"/>
      <c r="AH123" s="824"/>
      <c r="AI123" s="824"/>
      <c r="AJ123" s="825"/>
      <c r="AK123" s="826" t="s">
        <v>456</v>
      </c>
      <c r="AL123" s="824"/>
      <c r="AM123" s="824"/>
      <c r="AN123" s="824"/>
      <c r="AO123" s="825"/>
      <c r="AP123" s="871" t="s">
        <v>458</v>
      </c>
      <c r="AQ123" s="872"/>
      <c r="AR123" s="872"/>
      <c r="AS123" s="872"/>
      <c r="AT123" s="873"/>
      <c r="AU123" s="936"/>
      <c r="AV123" s="937"/>
      <c r="AW123" s="937"/>
      <c r="AX123" s="937"/>
      <c r="AY123" s="937"/>
      <c r="AZ123" s="277" t="s">
        <v>184</v>
      </c>
      <c r="BA123" s="277"/>
      <c r="BB123" s="277"/>
      <c r="BC123" s="277"/>
      <c r="BD123" s="277"/>
      <c r="BE123" s="277"/>
      <c r="BF123" s="277"/>
      <c r="BG123" s="277"/>
      <c r="BH123" s="277"/>
      <c r="BI123" s="277"/>
      <c r="BJ123" s="277"/>
      <c r="BK123" s="277"/>
      <c r="BL123" s="277"/>
      <c r="BM123" s="277"/>
      <c r="BN123" s="277"/>
      <c r="BO123" s="924" t="s">
        <v>474</v>
      </c>
      <c r="BP123" s="925"/>
      <c r="BQ123" s="879">
        <v>27807617</v>
      </c>
      <c r="BR123" s="880"/>
      <c r="BS123" s="880"/>
      <c r="BT123" s="880"/>
      <c r="BU123" s="880"/>
      <c r="BV123" s="880">
        <v>26679082</v>
      </c>
      <c r="BW123" s="880"/>
      <c r="BX123" s="880"/>
      <c r="BY123" s="880"/>
      <c r="BZ123" s="880"/>
      <c r="CA123" s="880">
        <v>25310361</v>
      </c>
      <c r="CB123" s="880"/>
      <c r="CC123" s="880"/>
      <c r="CD123" s="880"/>
      <c r="CE123" s="880"/>
      <c r="CF123" s="790"/>
      <c r="CG123" s="791"/>
      <c r="CH123" s="791"/>
      <c r="CI123" s="791"/>
      <c r="CJ123" s="881"/>
      <c r="CK123" s="916"/>
      <c r="CL123" s="902"/>
      <c r="CM123" s="902"/>
      <c r="CN123" s="902"/>
      <c r="CO123" s="903"/>
      <c r="CP123" s="882" t="s">
        <v>475</v>
      </c>
      <c r="CQ123" s="883"/>
      <c r="CR123" s="883"/>
      <c r="CS123" s="883"/>
      <c r="CT123" s="883"/>
      <c r="CU123" s="883"/>
      <c r="CV123" s="883"/>
      <c r="CW123" s="883"/>
      <c r="CX123" s="883"/>
      <c r="CY123" s="883"/>
      <c r="CZ123" s="883"/>
      <c r="DA123" s="883"/>
      <c r="DB123" s="883"/>
      <c r="DC123" s="883"/>
      <c r="DD123" s="883"/>
      <c r="DE123" s="883"/>
      <c r="DF123" s="884"/>
      <c r="DG123" s="823" t="s">
        <v>437</v>
      </c>
      <c r="DH123" s="824"/>
      <c r="DI123" s="824"/>
      <c r="DJ123" s="824"/>
      <c r="DK123" s="825"/>
      <c r="DL123" s="826" t="s">
        <v>407</v>
      </c>
      <c r="DM123" s="824"/>
      <c r="DN123" s="824"/>
      <c r="DO123" s="824"/>
      <c r="DP123" s="825"/>
      <c r="DQ123" s="826" t="s">
        <v>407</v>
      </c>
      <c r="DR123" s="824"/>
      <c r="DS123" s="824"/>
      <c r="DT123" s="824"/>
      <c r="DU123" s="825"/>
      <c r="DV123" s="871" t="s">
        <v>407</v>
      </c>
      <c r="DW123" s="872"/>
      <c r="DX123" s="872"/>
      <c r="DY123" s="872"/>
      <c r="DZ123" s="873"/>
    </row>
    <row r="124" spans="1:130" s="246" customFormat="1" ht="26.25" customHeight="1" thickBot="1" x14ac:dyDescent="0.2">
      <c r="A124" s="864"/>
      <c r="B124" s="865"/>
      <c r="C124" s="868" t="s">
        <v>461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407</v>
      </c>
      <c r="AB124" s="824"/>
      <c r="AC124" s="824"/>
      <c r="AD124" s="824"/>
      <c r="AE124" s="825"/>
      <c r="AF124" s="826" t="s">
        <v>407</v>
      </c>
      <c r="AG124" s="824"/>
      <c r="AH124" s="824"/>
      <c r="AI124" s="824"/>
      <c r="AJ124" s="825"/>
      <c r="AK124" s="826" t="s">
        <v>407</v>
      </c>
      <c r="AL124" s="824"/>
      <c r="AM124" s="824"/>
      <c r="AN124" s="824"/>
      <c r="AO124" s="825"/>
      <c r="AP124" s="871" t="s">
        <v>407</v>
      </c>
      <c r="AQ124" s="872"/>
      <c r="AR124" s="872"/>
      <c r="AS124" s="872"/>
      <c r="AT124" s="873"/>
      <c r="AU124" s="874" t="s">
        <v>476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407</v>
      </c>
      <c r="BR124" s="878"/>
      <c r="BS124" s="878"/>
      <c r="BT124" s="878"/>
      <c r="BU124" s="878"/>
      <c r="BV124" s="878" t="s">
        <v>407</v>
      </c>
      <c r="BW124" s="878"/>
      <c r="BX124" s="878"/>
      <c r="BY124" s="878"/>
      <c r="BZ124" s="878"/>
      <c r="CA124" s="878" t="s">
        <v>407</v>
      </c>
      <c r="CB124" s="878"/>
      <c r="CC124" s="878"/>
      <c r="CD124" s="878"/>
      <c r="CE124" s="878"/>
      <c r="CF124" s="768"/>
      <c r="CG124" s="769"/>
      <c r="CH124" s="769"/>
      <c r="CI124" s="769"/>
      <c r="CJ124" s="909"/>
      <c r="CK124" s="917"/>
      <c r="CL124" s="917"/>
      <c r="CM124" s="917"/>
      <c r="CN124" s="917"/>
      <c r="CO124" s="918"/>
      <c r="CP124" s="882" t="s">
        <v>477</v>
      </c>
      <c r="CQ124" s="883"/>
      <c r="CR124" s="883"/>
      <c r="CS124" s="883"/>
      <c r="CT124" s="883"/>
      <c r="CU124" s="883"/>
      <c r="CV124" s="883"/>
      <c r="CW124" s="883"/>
      <c r="CX124" s="883"/>
      <c r="CY124" s="883"/>
      <c r="CZ124" s="883"/>
      <c r="DA124" s="883"/>
      <c r="DB124" s="883"/>
      <c r="DC124" s="883"/>
      <c r="DD124" s="883"/>
      <c r="DE124" s="883"/>
      <c r="DF124" s="884"/>
      <c r="DG124" s="806">
        <v>3761327</v>
      </c>
      <c r="DH124" s="807"/>
      <c r="DI124" s="807"/>
      <c r="DJ124" s="807"/>
      <c r="DK124" s="808"/>
      <c r="DL124" s="809" t="s">
        <v>458</v>
      </c>
      <c r="DM124" s="807"/>
      <c r="DN124" s="807"/>
      <c r="DO124" s="807"/>
      <c r="DP124" s="808"/>
      <c r="DQ124" s="809" t="s">
        <v>458</v>
      </c>
      <c r="DR124" s="807"/>
      <c r="DS124" s="807"/>
      <c r="DT124" s="807"/>
      <c r="DU124" s="808"/>
      <c r="DV124" s="895" t="s">
        <v>458</v>
      </c>
      <c r="DW124" s="896"/>
      <c r="DX124" s="896"/>
      <c r="DY124" s="896"/>
      <c r="DZ124" s="897"/>
    </row>
    <row r="125" spans="1:130" s="246" customFormat="1" ht="26.25" customHeight="1" x14ac:dyDescent="0.15">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456</v>
      </c>
      <c r="AB125" s="824"/>
      <c r="AC125" s="824"/>
      <c r="AD125" s="824"/>
      <c r="AE125" s="825"/>
      <c r="AF125" s="826" t="s">
        <v>458</v>
      </c>
      <c r="AG125" s="824"/>
      <c r="AH125" s="824"/>
      <c r="AI125" s="824"/>
      <c r="AJ125" s="825"/>
      <c r="AK125" s="826" t="s">
        <v>458</v>
      </c>
      <c r="AL125" s="824"/>
      <c r="AM125" s="824"/>
      <c r="AN125" s="824"/>
      <c r="AO125" s="825"/>
      <c r="AP125" s="871" t="s">
        <v>458</v>
      </c>
      <c r="AQ125" s="872"/>
      <c r="AR125" s="872"/>
      <c r="AS125" s="872"/>
      <c r="AT125" s="87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8" t="s">
        <v>478</v>
      </c>
      <c r="CL125" s="899"/>
      <c r="CM125" s="899"/>
      <c r="CN125" s="899"/>
      <c r="CO125" s="900"/>
      <c r="CP125" s="907" t="s">
        <v>479</v>
      </c>
      <c r="CQ125" s="852"/>
      <c r="CR125" s="852"/>
      <c r="CS125" s="852"/>
      <c r="CT125" s="852"/>
      <c r="CU125" s="852"/>
      <c r="CV125" s="852"/>
      <c r="CW125" s="852"/>
      <c r="CX125" s="852"/>
      <c r="CY125" s="852"/>
      <c r="CZ125" s="852"/>
      <c r="DA125" s="852"/>
      <c r="DB125" s="852"/>
      <c r="DC125" s="852"/>
      <c r="DD125" s="852"/>
      <c r="DE125" s="852"/>
      <c r="DF125" s="853"/>
      <c r="DG125" s="908" t="s">
        <v>458</v>
      </c>
      <c r="DH125" s="889"/>
      <c r="DI125" s="889"/>
      <c r="DJ125" s="889"/>
      <c r="DK125" s="889"/>
      <c r="DL125" s="889" t="s">
        <v>458</v>
      </c>
      <c r="DM125" s="889"/>
      <c r="DN125" s="889"/>
      <c r="DO125" s="889"/>
      <c r="DP125" s="889"/>
      <c r="DQ125" s="889" t="s">
        <v>458</v>
      </c>
      <c r="DR125" s="889"/>
      <c r="DS125" s="889"/>
      <c r="DT125" s="889"/>
      <c r="DU125" s="889"/>
      <c r="DV125" s="890" t="s">
        <v>458</v>
      </c>
      <c r="DW125" s="890"/>
      <c r="DX125" s="890"/>
      <c r="DY125" s="890"/>
      <c r="DZ125" s="891"/>
    </row>
    <row r="126" spans="1:130" s="246" customFormat="1" ht="26.25" customHeight="1" thickBot="1" x14ac:dyDescent="0.2">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458</v>
      </c>
      <c r="AB126" s="824"/>
      <c r="AC126" s="824"/>
      <c r="AD126" s="824"/>
      <c r="AE126" s="825"/>
      <c r="AF126" s="826" t="s">
        <v>458</v>
      </c>
      <c r="AG126" s="824"/>
      <c r="AH126" s="824"/>
      <c r="AI126" s="824"/>
      <c r="AJ126" s="825"/>
      <c r="AK126" s="826" t="s">
        <v>458</v>
      </c>
      <c r="AL126" s="824"/>
      <c r="AM126" s="824"/>
      <c r="AN126" s="824"/>
      <c r="AO126" s="825"/>
      <c r="AP126" s="871" t="s">
        <v>458</v>
      </c>
      <c r="AQ126" s="872"/>
      <c r="AR126" s="872"/>
      <c r="AS126" s="872"/>
      <c r="AT126" s="87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01"/>
      <c r="CL126" s="902"/>
      <c r="CM126" s="902"/>
      <c r="CN126" s="902"/>
      <c r="CO126" s="903"/>
      <c r="CP126" s="859" t="s">
        <v>480</v>
      </c>
      <c r="CQ126" s="794"/>
      <c r="CR126" s="794"/>
      <c r="CS126" s="794"/>
      <c r="CT126" s="794"/>
      <c r="CU126" s="794"/>
      <c r="CV126" s="794"/>
      <c r="CW126" s="794"/>
      <c r="CX126" s="794"/>
      <c r="CY126" s="794"/>
      <c r="CZ126" s="794"/>
      <c r="DA126" s="794"/>
      <c r="DB126" s="794"/>
      <c r="DC126" s="794"/>
      <c r="DD126" s="794"/>
      <c r="DE126" s="794"/>
      <c r="DF126" s="795"/>
      <c r="DG126" s="860" t="s">
        <v>458</v>
      </c>
      <c r="DH126" s="861"/>
      <c r="DI126" s="861"/>
      <c r="DJ126" s="861"/>
      <c r="DK126" s="861"/>
      <c r="DL126" s="861" t="s">
        <v>458</v>
      </c>
      <c r="DM126" s="861"/>
      <c r="DN126" s="861"/>
      <c r="DO126" s="861"/>
      <c r="DP126" s="861"/>
      <c r="DQ126" s="861" t="s">
        <v>458</v>
      </c>
      <c r="DR126" s="861"/>
      <c r="DS126" s="861"/>
      <c r="DT126" s="861"/>
      <c r="DU126" s="861"/>
      <c r="DV126" s="838" t="s">
        <v>458</v>
      </c>
      <c r="DW126" s="838"/>
      <c r="DX126" s="838"/>
      <c r="DY126" s="838"/>
      <c r="DZ126" s="839"/>
    </row>
    <row r="127" spans="1:130" s="246" customFormat="1" ht="26.25" customHeight="1" x14ac:dyDescent="0.15">
      <c r="A127" s="866"/>
      <c r="B127" s="867"/>
      <c r="C127" s="885" t="s">
        <v>481</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458</v>
      </c>
      <c r="AB127" s="824"/>
      <c r="AC127" s="824"/>
      <c r="AD127" s="824"/>
      <c r="AE127" s="825"/>
      <c r="AF127" s="826" t="s">
        <v>458</v>
      </c>
      <c r="AG127" s="824"/>
      <c r="AH127" s="824"/>
      <c r="AI127" s="824"/>
      <c r="AJ127" s="825"/>
      <c r="AK127" s="826" t="s">
        <v>458</v>
      </c>
      <c r="AL127" s="824"/>
      <c r="AM127" s="824"/>
      <c r="AN127" s="824"/>
      <c r="AO127" s="825"/>
      <c r="AP127" s="871" t="s">
        <v>458</v>
      </c>
      <c r="AQ127" s="872"/>
      <c r="AR127" s="872"/>
      <c r="AS127" s="872"/>
      <c r="AT127" s="873"/>
      <c r="AU127" s="282"/>
      <c r="AV127" s="282"/>
      <c r="AW127" s="282"/>
      <c r="AX127" s="888" t="s">
        <v>482</v>
      </c>
      <c r="AY127" s="856"/>
      <c r="AZ127" s="856"/>
      <c r="BA127" s="856"/>
      <c r="BB127" s="856"/>
      <c r="BC127" s="856"/>
      <c r="BD127" s="856"/>
      <c r="BE127" s="857"/>
      <c r="BF127" s="855" t="s">
        <v>483</v>
      </c>
      <c r="BG127" s="856"/>
      <c r="BH127" s="856"/>
      <c r="BI127" s="856"/>
      <c r="BJ127" s="856"/>
      <c r="BK127" s="856"/>
      <c r="BL127" s="857"/>
      <c r="BM127" s="855" t="s">
        <v>484</v>
      </c>
      <c r="BN127" s="856"/>
      <c r="BO127" s="856"/>
      <c r="BP127" s="856"/>
      <c r="BQ127" s="856"/>
      <c r="BR127" s="856"/>
      <c r="BS127" s="857"/>
      <c r="BT127" s="855" t="s">
        <v>485</v>
      </c>
      <c r="BU127" s="856"/>
      <c r="BV127" s="856"/>
      <c r="BW127" s="856"/>
      <c r="BX127" s="856"/>
      <c r="BY127" s="856"/>
      <c r="BZ127" s="858"/>
      <c r="CA127" s="282"/>
      <c r="CB127" s="282"/>
      <c r="CC127" s="282"/>
      <c r="CD127" s="283"/>
      <c r="CE127" s="283"/>
      <c r="CF127" s="283"/>
      <c r="CG127" s="280"/>
      <c r="CH127" s="280"/>
      <c r="CI127" s="280"/>
      <c r="CJ127" s="281"/>
      <c r="CK127" s="901"/>
      <c r="CL127" s="902"/>
      <c r="CM127" s="902"/>
      <c r="CN127" s="902"/>
      <c r="CO127" s="903"/>
      <c r="CP127" s="859" t="s">
        <v>486</v>
      </c>
      <c r="CQ127" s="794"/>
      <c r="CR127" s="794"/>
      <c r="CS127" s="794"/>
      <c r="CT127" s="794"/>
      <c r="CU127" s="794"/>
      <c r="CV127" s="794"/>
      <c r="CW127" s="794"/>
      <c r="CX127" s="794"/>
      <c r="CY127" s="794"/>
      <c r="CZ127" s="794"/>
      <c r="DA127" s="794"/>
      <c r="DB127" s="794"/>
      <c r="DC127" s="794"/>
      <c r="DD127" s="794"/>
      <c r="DE127" s="794"/>
      <c r="DF127" s="795"/>
      <c r="DG127" s="860" t="s">
        <v>458</v>
      </c>
      <c r="DH127" s="861"/>
      <c r="DI127" s="861"/>
      <c r="DJ127" s="861"/>
      <c r="DK127" s="861"/>
      <c r="DL127" s="861" t="s">
        <v>458</v>
      </c>
      <c r="DM127" s="861"/>
      <c r="DN127" s="861"/>
      <c r="DO127" s="861"/>
      <c r="DP127" s="861"/>
      <c r="DQ127" s="861" t="s">
        <v>458</v>
      </c>
      <c r="DR127" s="861"/>
      <c r="DS127" s="861"/>
      <c r="DT127" s="861"/>
      <c r="DU127" s="861"/>
      <c r="DV127" s="838" t="s">
        <v>458</v>
      </c>
      <c r="DW127" s="838"/>
      <c r="DX127" s="838"/>
      <c r="DY127" s="838"/>
      <c r="DZ127" s="839"/>
    </row>
    <row r="128" spans="1:130" s="246" customFormat="1" ht="26.25" customHeight="1" thickBot="1" x14ac:dyDescent="0.2">
      <c r="A128" s="840" t="s">
        <v>487</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488</v>
      </c>
      <c r="X128" s="842"/>
      <c r="Y128" s="842"/>
      <c r="Z128" s="843"/>
      <c r="AA128" s="844">
        <v>8518</v>
      </c>
      <c r="AB128" s="845"/>
      <c r="AC128" s="845"/>
      <c r="AD128" s="845"/>
      <c r="AE128" s="846"/>
      <c r="AF128" s="847">
        <v>8714</v>
      </c>
      <c r="AG128" s="845"/>
      <c r="AH128" s="845"/>
      <c r="AI128" s="845"/>
      <c r="AJ128" s="846"/>
      <c r="AK128" s="847">
        <v>6766</v>
      </c>
      <c r="AL128" s="845"/>
      <c r="AM128" s="845"/>
      <c r="AN128" s="845"/>
      <c r="AO128" s="846"/>
      <c r="AP128" s="848"/>
      <c r="AQ128" s="849"/>
      <c r="AR128" s="849"/>
      <c r="AS128" s="849"/>
      <c r="AT128" s="850"/>
      <c r="AU128" s="282"/>
      <c r="AV128" s="282"/>
      <c r="AW128" s="282"/>
      <c r="AX128" s="851" t="s">
        <v>489</v>
      </c>
      <c r="AY128" s="852"/>
      <c r="AZ128" s="852"/>
      <c r="BA128" s="852"/>
      <c r="BB128" s="852"/>
      <c r="BC128" s="852"/>
      <c r="BD128" s="852"/>
      <c r="BE128" s="853"/>
      <c r="BF128" s="830" t="s">
        <v>490</v>
      </c>
      <c r="BG128" s="831"/>
      <c r="BH128" s="831"/>
      <c r="BI128" s="831"/>
      <c r="BJ128" s="831"/>
      <c r="BK128" s="831"/>
      <c r="BL128" s="854"/>
      <c r="BM128" s="830">
        <v>13.1</v>
      </c>
      <c r="BN128" s="831"/>
      <c r="BO128" s="831"/>
      <c r="BP128" s="831"/>
      <c r="BQ128" s="831"/>
      <c r="BR128" s="831"/>
      <c r="BS128" s="854"/>
      <c r="BT128" s="830">
        <v>20</v>
      </c>
      <c r="BU128" s="831"/>
      <c r="BV128" s="831"/>
      <c r="BW128" s="831"/>
      <c r="BX128" s="831"/>
      <c r="BY128" s="831"/>
      <c r="BZ128" s="832"/>
      <c r="CA128" s="283"/>
      <c r="CB128" s="283"/>
      <c r="CC128" s="283"/>
      <c r="CD128" s="283"/>
      <c r="CE128" s="283"/>
      <c r="CF128" s="283"/>
      <c r="CG128" s="280"/>
      <c r="CH128" s="280"/>
      <c r="CI128" s="280"/>
      <c r="CJ128" s="281"/>
      <c r="CK128" s="904"/>
      <c r="CL128" s="905"/>
      <c r="CM128" s="905"/>
      <c r="CN128" s="905"/>
      <c r="CO128" s="906"/>
      <c r="CP128" s="833" t="s">
        <v>491</v>
      </c>
      <c r="CQ128" s="772"/>
      <c r="CR128" s="772"/>
      <c r="CS128" s="772"/>
      <c r="CT128" s="772"/>
      <c r="CU128" s="772"/>
      <c r="CV128" s="772"/>
      <c r="CW128" s="772"/>
      <c r="CX128" s="772"/>
      <c r="CY128" s="772"/>
      <c r="CZ128" s="772"/>
      <c r="DA128" s="772"/>
      <c r="DB128" s="772"/>
      <c r="DC128" s="772"/>
      <c r="DD128" s="772"/>
      <c r="DE128" s="772"/>
      <c r="DF128" s="773"/>
      <c r="DG128" s="834" t="s">
        <v>492</v>
      </c>
      <c r="DH128" s="835"/>
      <c r="DI128" s="835"/>
      <c r="DJ128" s="835"/>
      <c r="DK128" s="835"/>
      <c r="DL128" s="835" t="s">
        <v>492</v>
      </c>
      <c r="DM128" s="835"/>
      <c r="DN128" s="835"/>
      <c r="DO128" s="835"/>
      <c r="DP128" s="835"/>
      <c r="DQ128" s="835" t="s">
        <v>492</v>
      </c>
      <c r="DR128" s="835"/>
      <c r="DS128" s="835"/>
      <c r="DT128" s="835"/>
      <c r="DU128" s="835"/>
      <c r="DV128" s="836" t="s">
        <v>493</v>
      </c>
      <c r="DW128" s="836"/>
      <c r="DX128" s="836"/>
      <c r="DY128" s="836"/>
      <c r="DZ128" s="837"/>
    </row>
    <row r="129" spans="1:131" s="246"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494</v>
      </c>
      <c r="X129" s="821"/>
      <c r="Y129" s="821"/>
      <c r="Z129" s="822"/>
      <c r="AA129" s="823">
        <v>11275326</v>
      </c>
      <c r="AB129" s="824"/>
      <c r="AC129" s="824"/>
      <c r="AD129" s="824"/>
      <c r="AE129" s="825"/>
      <c r="AF129" s="826">
        <v>11348888</v>
      </c>
      <c r="AG129" s="824"/>
      <c r="AH129" s="824"/>
      <c r="AI129" s="824"/>
      <c r="AJ129" s="825"/>
      <c r="AK129" s="826">
        <v>11627158</v>
      </c>
      <c r="AL129" s="824"/>
      <c r="AM129" s="824"/>
      <c r="AN129" s="824"/>
      <c r="AO129" s="825"/>
      <c r="AP129" s="827"/>
      <c r="AQ129" s="828"/>
      <c r="AR129" s="828"/>
      <c r="AS129" s="828"/>
      <c r="AT129" s="829"/>
      <c r="AU129" s="284"/>
      <c r="AV129" s="284"/>
      <c r="AW129" s="284"/>
      <c r="AX129" s="793" t="s">
        <v>495</v>
      </c>
      <c r="AY129" s="794"/>
      <c r="AZ129" s="794"/>
      <c r="BA129" s="794"/>
      <c r="BB129" s="794"/>
      <c r="BC129" s="794"/>
      <c r="BD129" s="794"/>
      <c r="BE129" s="795"/>
      <c r="BF129" s="813" t="s">
        <v>458</v>
      </c>
      <c r="BG129" s="814"/>
      <c r="BH129" s="814"/>
      <c r="BI129" s="814"/>
      <c r="BJ129" s="814"/>
      <c r="BK129" s="814"/>
      <c r="BL129" s="815"/>
      <c r="BM129" s="813">
        <v>18.100000000000001</v>
      </c>
      <c r="BN129" s="814"/>
      <c r="BO129" s="814"/>
      <c r="BP129" s="814"/>
      <c r="BQ129" s="814"/>
      <c r="BR129" s="814"/>
      <c r="BS129" s="815"/>
      <c r="BT129" s="813">
        <v>30</v>
      </c>
      <c r="BU129" s="816"/>
      <c r="BV129" s="816"/>
      <c r="BW129" s="816"/>
      <c r="BX129" s="816"/>
      <c r="BY129" s="816"/>
      <c r="BZ129" s="81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8" t="s">
        <v>496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497</v>
      </c>
      <c r="X130" s="821"/>
      <c r="Y130" s="821"/>
      <c r="Z130" s="822"/>
      <c r="AA130" s="823">
        <v>1805724</v>
      </c>
      <c r="AB130" s="824"/>
      <c r="AC130" s="824"/>
      <c r="AD130" s="824"/>
      <c r="AE130" s="825"/>
      <c r="AF130" s="826">
        <v>1807784</v>
      </c>
      <c r="AG130" s="824"/>
      <c r="AH130" s="824"/>
      <c r="AI130" s="824"/>
      <c r="AJ130" s="825"/>
      <c r="AK130" s="826">
        <v>1760619</v>
      </c>
      <c r="AL130" s="824"/>
      <c r="AM130" s="824"/>
      <c r="AN130" s="824"/>
      <c r="AO130" s="825"/>
      <c r="AP130" s="827"/>
      <c r="AQ130" s="828"/>
      <c r="AR130" s="828"/>
      <c r="AS130" s="828"/>
      <c r="AT130" s="829"/>
      <c r="AU130" s="284"/>
      <c r="AV130" s="284"/>
      <c r="AW130" s="284"/>
      <c r="AX130" s="793" t="s">
        <v>498</v>
      </c>
      <c r="AY130" s="794"/>
      <c r="AZ130" s="794"/>
      <c r="BA130" s="794"/>
      <c r="BB130" s="794"/>
      <c r="BC130" s="794"/>
      <c r="BD130" s="794"/>
      <c r="BE130" s="795"/>
      <c r="BF130" s="796">
        <v>6.8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499</v>
      </c>
      <c r="X131" s="804"/>
      <c r="Y131" s="804"/>
      <c r="Z131" s="805"/>
      <c r="AA131" s="806">
        <v>9469602</v>
      </c>
      <c r="AB131" s="807"/>
      <c r="AC131" s="807"/>
      <c r="AD131" s="807"/>
      <c r="AE131" s="808"/>
      <c r="AF131" s="809">
        <v>9541104</v>
      </c>
      <c r="AG131" s="807"/>
      <c r="AH131" s="807"/>
      <c r="AI131" s="807"/>
      <c r="AJ131" s="808"/>
      <c r="AK131" s="809">
        <v>9866539</v>
      </c>
      <c r="AL131" s="807"/>
      <c r="AM131" s="807"/>
      <c r="AN131" s="807"/>
      <c r="AO131" s="808"/>
      <c r="AP131" s="810"/>
      <c r="AQ131" s="811"/>
      <c r="AR131" s="811"/>
      <c r="AS131" s="811"/>
      <c r="AT131" s="812"/>
      <c r="AU131" s="284"/>
      <c r="AV131" s="284"/>
      <c r="AW131" s="284"/>
      <c r="AX131" s="771" t="s">
        <v>500</v>
      </c>
      <c r="AY131" s="772"/>
      <c r="AZ131" s="772"/>
      <c r="BA131" s="772"/>
      <c r="BB131" s="772"/>
      <c r="BC131" s="772"/>
      <c r="BD131" s="772"/>
      <c r="BE131" s="773"/>
      <c r="BF131" s="774" t="s">
        <v>501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80" t="s">
        <v>502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503</v>
      </c>
      <c r="W132" s="784"/>
      <c r="X132" s="784"/>
      <c r="Y132" s="784"/>
      <c r="Z132" s="785"/>
      <c r="AA132" s="786">
        <v>7.2187722360000004</v>
      </c>
      <c r="AB132" s="787"/>
      <c r="AC132" s="787"/>
      <c r="AD132" s="787"/>
      <c r="AE132" s="788"/>
      <c r="AF132" s="789">
        <v>6.9435884989999996</v>
      </c>
      <c r="AG132" s="787"/>
      <c r="AH132" s="787"/>
      <c r="AI132" s="787"/>
      <c r="AJ132" s="788"/>
      <c r="AK132" s="789">
        <v>6.2631486079999998</v>
      </c>
      <c r="AL132" s="787"/>
      <c r="AM132" s="787"/>
      <c r="AN132" s="787"/>
      <c r="AO132" s="788"/>
      <c r="AP132" s="790"/>
      <c r="AQ132" s="791"/>
      <c r="AR132" s="791"/>
      <c r="AS132" s="791"/>
      <c r="AT132" s="7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504</v>
      </c>
      <c r="W133" s="763"/>
      <c r="X133" s="763"/>
      <c r="Y133" s="763"/>
      <c r="Z133" s="764"/>
      <c r="AA133" s="765">
        <v>7.1</v>
      </c>
      <c r="AB133" s="766"/>
      <c r="AC133" s="766"/>
      <c r="AD133" s="766"/>
      <c r="AE133" s="767"/>
      <c r="AF133" s="765">
        <v>7.1</v>
      </c>
      <c r="AG133" s="766"/>
      <c r="AH133" s="766"/>
      <c r="AI133" s="766"/>
      <c r="AJ133" s="767"/>
      <c r="AK133" s="765">
        <v>6.8</v>
      </c>
      <c r="AL133" s="766"/>
      <c r="AM133" s="766"/>
      <c r="AN133" s="766"/>
      <c r="AO133" s="767"/>
      <c r="AP133" s="768"/>
      <c r="AQ133" s="769"/>
      <c r="AR133" s="769"/>
      <c r="AS133" s="769"/>
      <c r="AT133" s="77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Q+p897gm072m87zzQRXHdI1yoBbdE/93ju57R+2AO8L1rzXEtOpICqZHic0jkcg6fMF01x2IIQc3QbHYYRE1jQ==" saltValue="3Aro2Sn7oDe9qhS5jWzQFg==" spinCount="100000" sheet="1" objects="1" scenarios="1" formatRows="0"/>
  <mergeCells count="2033">
    <mergeCell ref="CM7:CQ7"/>
    <mergeCell ref="B69:P69"/>
    <mergeCell ref="B71:P71"/>
    <mergeCell ref="B72:P72"/>
    <mergeCell ref="B74:P74"/>
    <mergeCell ref="B73:P73"/>
    <mergeCell ref="B76:P76"/>
    <mergeCell ref="B75:P75"/>
    <mergeCell ref="B77:P77"/>
    <mergeCell ref="B78:P7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V10:Z10"/>
    <mergeCell ref="AA10:AE10"/>
    <mergeCell ref="AF10:AJ10"/>
    <mergeCell ref="Q10:U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Q76:U76"/>
    <mergeCell ref="V76:Z76"/>
    <mergeCell ref="AA76:AE76"/>
    <mergeCell ref="AF76:AJ76"/>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AU77:AY77"/>
    <mergeCell ref="AZ77:BD77"/>
    <mergeCell ref="DG79:DK79"/>
    <mergeCell ref="DL79:DP79"/>
    <mergeCell ref="DQ79:DU79"/>
    <mergeCell ref="DV79:DZ79"/>
    <mergeCell ref="Q77:U77"/>
    <mergeCell ref="V77:Z77"/>
    <mergeCell ref="AA77:AE77"/>
    <mergeCell ref="AF77:AJ77"/>
    <mergeCell ref="AK77:AO77"/>
    <mergeCell ref="AP77:AT77"/>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Q78:U78"/>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AL40" sqref="AO40:BC4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hjxyPcFSSL9DSqr9uleDPy2cN95FcbcZ8fpATxCdZ8dXbDSLYaBUP6Pt/opzugXlL323wYlcblPamHHVsupj3g==" saltValue="Aj67HlJF4TneB/Q7uFeX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G22" zoomScaleNormal="100" zoomScaleSheetLayoutView="55" workbookViewId="0">
      <selection activeCell="AL40" sqref="AO40:BC40"/>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ikYijG9cVcM53akx53d2tCIXToPlj2BM49aBTJw2gT87JaNoC8E5jt+wnkjKCOep5vusLHFm0AKCEbU3lfW2g==" saltValue="ggjvoca3bOTCOAT86B2q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election activeCell="AK40" sqref="AO40:BC40"/>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96"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97"/>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7" t="s">
        <v>513</v>
      </c>
      <c r="AL9" s="1188"/>
      <c r="AM9" s="1188"/>
      <c r="AN9" s="1189"/>
      <c r="AO9" s="312">
        <v>2720617</v>
      </c>
      <c r="AP9" s="312">
        <v>60560</v>
      </c>
      <c r="AQ9" s="313">
        <v>100177</v>
      </c>
      <c r="AR9" s="314">
        <v>-39.5</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7" t="s">
        <v>514</v>
      </c>
      <c r="AL10" s="1188"/>
      <c r="AM10" s="1188"/>
      <c r="AN10" s="1189"/>
      <c r="AO10" s="315">
        <v>471356</v>
      </c>
      <c r="AP10" s="315">
        <v>10492</v>
      </c>
      <c r="AQ10" s="316">
        <v>9943</v>
      </c>
      <c r="AR10" s="317">
        <v>5.5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7" t="s">
        <v>515</v>
      </c>
      <c r="AL11" s="1188"/>
      <c r="AM11" s="1188"/>
      <c r="AN11" s="1189"/>
      <c r="AO11" s="315">
        <v>66640</v>
      </c>
      <c r="AP11" s="315">
        <v>1483</v>
      </c>
      <c r="AQ11" s="316">
        <v>1487</v>
      </c>
      <c r="AR11" s="317">
        <v>-0.3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7" t="s">
        <v>516</v>
      </c>
      <c r="AL12" s="1188"/>
      <c r="AM12" s="1188"/>
      <c r="AN12" s="1189"/>
      <c r="AO12" s="315" t="s">
        <v>517</v>
      </c>
      <c r="AP12" s="315" t="s">
        <v>517</v>
      </c>
      <c r="AQ12" s="316">
        <v>23</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7" t="s">
        <v>518</v>
      </c>
      <c r="AL13" s="1188"/>
      <c r="AM13" s="1188"/>
      <c r="AN13" s="1189"/>
      <c r="AO13" s="315">
        <v>145076</v>
      </c>
      <c r="AP13" s="315">
        <v>3229</v>
      </c>
      <c r="AQ13" s="316">
        <v>4025</v>
      </c>
      <c r="AR13" s="317">
        <v>-19.8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7" t="s">
        <v>519</v>
      </c>
      <c r="AL14" s="1188"/>
      <c r="AM14" s="1188"/>
      <c r="AN14" s="1189"/>
      <c r="AO14" s="315">
        <v>52620</v>
      </c>
      <c r="AP14" s="315">
        <v>1171</v>
      </c>
      <c r="AQ14" s="316">
        <v>2366</v>
      </c>
      <c r="AR14" s="317">
        <v>-50.5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0" t="s">
        <v>520</v>
      </c>
      <c r="AL15" s="1191"/>
      <c r="AM15" s="1191"/>
      <c r="AN15" s="1192"/>
      <c r="AO15" s="315">
        <v>-276685</v>
      </c>
      <c r="AP15" s="315">
        <v>-6159</v>
      </c>
      <c r="AQ15" s="316">
        <v>-7732</v>
      </c>
      <c r="AR15" s="317">
        <v>-20.3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0" t="s">
        <v>184</v>
      </c>
      <c r="AL16" s="1191"/>
      <c r="AM16" s="1191"/>
      <c r="AN16" s="1192"/>
      <c r="AO16" s="315">
        <v>3179624</v>
      </c>
      <c r="AP16" s="315">
        <v>70778</v>
      </c>
      <c r="AQ16" s="316">
        <v>110288</v>
      </c>
      <c r="AR16" s="317">
        <v>-35.799999999999997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522</v>
      </c>
      <c r="AP20" s="324" t="s">
        <v>523</v>
      </c>
      <c r="AQ20" s="325" t="s">
        <v>524</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3" t="s">
        <v>525</v>
      </c>
      <c r="AL21" s="1194"/>
      <c r="AM21" s="1194"/>
      <c r="AN21" s="1195"/>
      <c r="AO21" s="328">
        <v>6.86</v>
      </c>
      <c r="AP21" s="329">
        <v>10.26</v>
      </c>
      <c r="AQ21" s="330">
        <v>-3.4</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3" t="s">
        <v>526</v>
      </c>
      <c r="AL22" s="1194"/>
      <c r="AM22" s="1194"/>
      <c r="AN22" s="1195"/>
      <c r="AO22" s="333">
        <v>97.6</v>
      </c>
      <c r="AP22" s="334">
        <v>97.6</v>
      </c>
      <c r="AQ22" s="335">
        <v>0</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96"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97"/>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530</v>
      </c>
      <c r="AL32" s="1177"/>
      <c r="AM32" s="1177"/>
      <c r="AN32" s="1178"/>
      <c r="AO32" s="343">
        <v>2040199</v>
      </c>
      <c r="AP32" s="343">
        <v>45414</v>
      </c>
      <c r="AQ32" s="344">
        <v>68741</v>
      </c>
      <c r="AR32" s="345">
        <v>-33.9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531</v>
      </c>
      <c r="AL33" s="1177"/>
      <c r="AM33" s="1177"/>
      <c r="AN33" s="1178"/>
      <c r="AO33" s="343" t="s">
        <v>517</v>
      </c>
      <c r="AP33" s="343" t="s">
        <v>517</v>
      </c>
      <c r="AQ33" s="344" t="s">
        <v>517</v>
      </c>
      <c r="AR33" s="345"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532</v>
      </c>
      <c r="AL34" s="1177"/>
      <c r="AM34" s="1177"/>
      <c r="AN34" s="1178"/>
      <c r="AO34" s="343" t="s">
        <v>517</v>
      </c>
      <c r="AP34" s="343" t="s">
        <v>517</v>
      </c>
      <c r="AQ34" s="344">
        <v>1</v>
      </c>
      <c r="AR34" s="345"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533</v>
      </c>
      <c r="AL35" s="1177"/>
      <c r="AM35" s="1177"/>
      <c r="AN35" s="1178"/>
      <c r="AO35" s="343">
        <v>250559</v>
      </c>
      <c r="AP35" s="343">
        <v>5577</v>
      </c>
      <c r="AQ35" s="344">
        <v>17075</v>
      </c>
      <c r="AR35" s="345">
        <v>-67.3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534</v>
      </c>
      <c r="AL36" s="1177"/>
      <c r="AM36" s="1177"/>
      <c r="AN36" s="1178"/>
      <c r="AO36" s="343">
        <v>94581</v>
      </c>
      <c r="AP36" s="343">
        <v>2105</v>
      </c>
      <c r="AQ36" s="344">
        <v>2445</v>
      </c>
      <c r="AR36" s="345">
        <v>-13.9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535</v>
      </c>
      <c r="AL37" s="1177"/>
      <c r="AM37" s="1177"/>
      <c r="AN37" s="1178"/>
      <c r="AO37" s="343" t="s">
        <v>517</v>
      </c>
      <c r="AP37" s="343" t="s">
        <v>517</v>
      </c>
      <c r="AQ37" s="344">
        <v>621</v>
      </c>
      <c r="AR37" s="345" t="s">
        <v>517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3" t="s">
        <v>536</v>
      </c>
      <c r="AL38" s="1174"/>
      <c r="AM38" s="1174"/>
      <c r="AN38" s="1175"/>
      <c r="AO38" s="346">
        <v>2</v>
      </c>
      <c r="AP38" s="346">
        <v>0</v>
      </c>
      <c r="AQ38" s="347">
        <v>4</v>
      </c>
      <c r="AR38" s="335">
        <v>-100</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3" t="s">
        <v>537</v>
      </c>
      <c r="AL39" s="1174"/>
      <c r="AM39" s="1174"/>
      <c r="AN39" s="1175"/>
      <c r="AO39" s="343">
        <v>-6766</v>
      </c>
      <c r="AP39" s="343">
        <v>-151</v>
      </c>
      <c r="AQ39" s="344">
        <v>-4161</v>
      </c>
      <c r="AR39" s="345">
        <v>-96.4</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538</v>
      </c>
      <c r="AL40" s="1177"/>
      <c r="AM40" s="1177"/>
      <c r="AN40" s="1178"/>
      <c r="AO40" s="343">
        <v>-1760619</v>
      </c>
      <c r="AP40" s="343">
        <v>-39191</v>
      </c>
      <c r="AQ40" s="344">
        <v>-59663</v>
      </c>
      <c r="AR40" s="345">
        <v>-34.299999999999997</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79" t="s">
        <v>294</v>
      </c>
      <c r="AL41" s="1180"/>
      <c r="AM41" s="1180"/>
      <c r="AN41" s="1181"/>
      <c r="AO41" s="343">
        <v>617956</v>
      </c>
      <c r="AP41" s="343">
        <v>13756</v>
      </c>
      <c r="AQ41" s="344">
        <v>25063</v>
      </c>
      <c r="AR41" s="345">
        <v>-45.1</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539</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541</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182" t="s">
        <v>508</v>
      </c>
      <c r="AN49" s="1184" t="s">
        <v>542</v>
      </c>
      <c r="AO49" s="1185"/>
      <c r="AP49" s="1185"/>
      <c r="AQ49" s="1185"/>
      <c r="AR49" s="1186"/>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183"/>
      <c r="AN50" s="359" t="s">
        <v>543</v>
      </c>
      <c r="AO50" s="360" t="s">
        <v>544</v>
      </c>
      <c r="AP50" s="361" t="s">
        <v>545</v>
      </c>
      <c r="AQ50" s="362" t="s">
        <v>546</v>
      </c>
      <c r="AR50" s="363"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548</v>
      </c>
      <c r="AL51" s="356"/>
      <c r="AM51" s="364">
        <v>5181083</v>
      </c>
      <c r="AN51" s="365">
        <v>119802</v>
      </c>
      <c r="AO51" s="366">
        <v>43.1</v>
      </c>
      <c r="AP51" s="367">
        <v>83280</v>
      </c>
      <c r="AQ51" s="368">
        <v>-2.5</v>
      </c>
      <c r="AR51" s="369">
        <v>45.6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549</v>
      </c>
      <c r="AM52" s="372">
        <v>3208390</v>
      </c>
      <c r="AN52" s="373">
        <v>74188</v>
      </c>
      <c r="AO52" s="374">
        <v>186.7</v>
      </c>
      <c r="AP52" s="375">
        <v>43123</v>
      </c>
      <c r="AQ52" s="376">
        <v>-2.8</v>
      </c>
      <c r="AR52" s="377">
        <v>189.5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550</v>
      </c>
      <c r="AL53" s="356"/>
      <c r="AM53" s="364">
        <v>5338934</v>
      </c>
      <c r="AN53" s="365">
        <v>122259</v>
      </c>
      <c r="AO53" s="366">
        <v>2.1</v>
      </c>
      <c r="AP53" s="367">
        <v>88968</v>
      </c>
      <c r="AQ53" s="368">
        <v>6.8</v>
      </c>
      <c r="AR53" s="369">
        <v>-4.7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549</v>
      </c>
      <c r="AM54" s="372">
        <v>2978866</v>
      </c>
      <c r="AN54" s="373">
        <v>68215</v>
      </c>
      <c r="AO54" s="374">
        <v>-8.1</v>
      </c>
      <c r="AP54" s="375">
        <v>45482</v>
      </c>
      <c r="AQ54" s="376">
        <v>5.5</v>
      </c>
      <c r="AR54" s="377">
        <v>-13.6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551</v>
      </c>
      <c r="AL55" s="356"/>
      <c r="AM55" s="364">
        <v>6278470</v>
      </c>
      <c r="AN55" s="365">
        <v>142871</v>
      </c>
      <c r="AO55" s="366">
        <v>16.899999999999999</v>
      </c>
      <c r="AP55" s="367">
        <v>85173</v>
      </c>
      <c r="AQ55" s="368">
        <v>-4.3</v>
      </c>
      <c r="AR55" s="369">
        <v>21.2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549</v>
      </c>
      <c r="AM56" s="372">
        <v>4174741</v>
      </c>
      <c r="AN56" s="373">
        <v>94999</v>
      </c>
      <c r="AO56" s="374">
        <v>39.299999999999997</v>
      </c>
      <c r="AP56" s="375">
        <v>43913</v>
      </c>
      <c r="AQ56" s="376">
        <v>-3.4</v>
      </c>
      <c r="AR56" s="377">
        <v>42.7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552</v>
      </c>
      <c r="AL57" s="356"/>
      <c r="AM57" s="364">
        <v>3639032</v>
      </c>
      <c r="AN57" s="365">
        <v>82247</v>
      </c>
      <c r="AO57" s="366">
        <v>-42.4</v>
      </c>
      <c r="AP57" s="367">
        <v>94081</v>
      </c>
      <c r="AQ57" s="368">
        <v>10.5</v>
      </c>
      <c r="AR57" s="369">
        <v>-52.9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549</v>
      </c>
      <c r="AM58" s="372">
        <v>1408021</v>
      </c>
      <c r="AN58" s="373">
        <v>31823</v>
      </c>
      <c r="AO58" s="374">
        <v>-66.5</v>
      </c>
      <c r="AP58" s="375">
        <v>48949</v>
      </c>
      <c r="AQ58" s="376">
        <v>11.5</v>
      </c>
      <c r="AR58" s="377">
        <v>-78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553</v>
      </c>
      <c r="AL59" s="356"/>
      <c r="AM59" s="364">
        <v>3021369</v>
      </c>
      <c r="AN59" s="365">
        <v>67255</v>
      </c>
      <c r="AO59" s="366">
        <v>-18.2</v>
      </c>
      <c r="AP59" s="367">
        <v>92632</v>
      </c>
      <c r="AQ59" s="368">
        <v>-1.5</v>
      </c>
      <c r="AR59" s="369">
        <v>-16.7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549</v>
      </c>
      <c r="AM60" s="372">
        <v>586559</v>
      </c>
      <c r="AN60" s="373">
        <v>13057</v>
      </c>
      <c r="AO60" s="374">
        <v>-59</v>
      </c>
      <c r="AP60" s="375">
        <v>47978</v>
      </c>
      <c r="AQ60" s="376">
        <v>-2</v>
      </c>
      <c r="AR60" s="377">
        <v>-57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554</v>
      </c>
      <c r="AL61" s="378"/>
      <c r="AM61" s="379">
        <v>4691778</v>
      </c>
      <c r="AN61" s="380">
        <v>106887</v>
      </c>
      <c r="AO61" s="381">
        <v>0.3</v>
      </c>
      <c r="AP61" s="382">
        <v>88827</v>
      </c>
      <c r="AQ61" s="383">
        <v>1.8</v>
      </c>
      <c r="AR61" s="369">
        <v>-1.5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549</v>
      </c>
      <c r="AM62" s="372">
        <v>2471315</v>
      </c>
      <c r="AN62" s="373">
        <v>56456</v>
      </c>
      <c r="AO62" s="374">
        <v>18.5</v>
      </c>
      <c r="AP62" s="375">
        <v>45889</v>
      </c>
      <c r="AQ62" s="376">
        <v>1.8</v>
      </c>
      <c r="AR62" s="377">
        <v>16.7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q/lVXFS1UnIEcIwtIFNl2NDUwGliATAz7meB87hjr3pW0fo21imIdGLIKisu02uq8KrnseXg8Ti0QQqYPExew==" saltValue="528i11Ii9HBDhqZ9o0/D0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T47" zoomScale="85" zoomScaleNormal="85" zoomScaleSheetLayoutView="55" workbookViewId="0">
      <selection activeCell="AL40" sqref="AO40:BC40"/>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20" spans="125:125" ht="13.5" hidden="1" customHeight="1" x14ac:dyDescent="0.15"/>
    <row r="121" spans="125:125" ht="13.5" hidden="1" customHeight="1" x14ac:dyDescent="0.15">
      <c r="DU121" s="290"/>
    </row>
  </sheetData>
  <sheetProtection algorithmName="SHA-512" hashValue="S0NcCZLxNFCZ0BVcMGgoO18GHtCH8le6SdYx+A57WLlChhETFK0PX9nCdO780fwggkWfrW2iH5YTb4lDQObotQ==" saltValue="4WqLSUa/1iKXqBBkqlUT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6" zoomScaleNormal="100" zoomScaleSheetLayoutView="55" workbookViewId="0">
      <selection activeCell="AL40" sqref="AO40:BC40"/>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sheetData>
  <sheetProtection algorithmName="SHA-512" hashValue="MwEhiHcZRlupvZbCekonY7x9GHecjgsFMncyBFuL/Pn8sANtzUVBsRXxQkhR6b45oRWS+tya3wMoQcEnVIzBDg==" saltValue="SBeaaUoXfuI4cKuMnznl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AL40" sqref="AO40:BC4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8" t="s">
        <v>3</v>
      </c>
      <c r="D47" s="1198"/>
      <c r="E47" s="1199"/>
      <c r="F47" s="11">
        <v>33.24</v>
      </c>
      <c r="G47" s="12">
        <v>33.53</v>
      </c>
      <c r="H47" s="12">
        <v>29.08</v>
      </c>
      <c r="I47" s="12">
        <v>23.17</v>
      </c>
      <c r="J47" s="13">
        <v>22.73</v>
      </c>
    </row>
    <row r="48" spans="2:10" ht="57.75" customHeight="1" x14ac:dyDescent="0.15">
      <c r="B48" s="14"/>
      <c r="C48" s="1200" t="s">
        <v>4</v>
      </c>
      <c r="D48" s="1200"/>
      <c r="E48" s="1201"/>
      <c r="F48" s="15">
        <v>8.83</v>
      </c>
      <c r="G48" s="16">
        <v>7.87</v>
      </c>
      <c r="H48" s="16">
        <v>11.44</v>
      </c>
      <c r="I48" s="16">
        <v>11.14</v>
      </c>
      <c r="J48" s="17">
        <v>12.8</v>
      </c>
    </row>
    <row r="49" spans="2:10" ht="57.75" customHeight="1" thickBot="1" x14ac:dyDescent="0.2">
      <c r="B49" s="18"/>
      <c r="C49" s="1202" t="s">
        <v>5</v>
      </c>
      <c r="D49" s="1202"/>
      <c r="E49" s="1203"/>
      <c r="F49" s="19">
        <v>5.74</v>
      </c>
      <c r="G49" s="20">
        <v>0.81</v>
      </c>
      <c r="H49" s="20" t="s">
        <v>563</v>
      </c>
      <c r="I49" s="20" t="s">
        <v>564</v>
      </c>
      <c r="J49" s="21">
        <v>3.39</v>
      </c>
    </row>
    <row r="50" spans="2:10" ht="13.5" customHeight="1" x14ac:dyDescent="0.15"/>
  </sheetData>
  <sheetProtection algorithmName="SHA-512" hashValue="aGUL45wq4TAakIed8nlz7ffaG6OqPmMTKCLyrd/eJiI8eIlXv6GunA/pcx31xNezeMjMNO2pXkTemoOtrRShZA==" saltValue="TGgmSACy6ABSwevvxzZR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吉濱　大海</cp:lastModifiedBy>
  <cp:lastPrinted>2022-09-15T10:47:15Z</cp:lastPrinted>
  <dcterms:created xsi:type="dcterms:W3CDTF">2022-02-02T07:46:14Z</dcterms:created>
  <dcterms:modified xsi:type="dcterms:W3CDTF">2022-09-15T10:53:01Z</dcterms:modified>
  <cp:category/>
</cp:coreProperties>
</file>