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X:\03_総務課\一般財政(財政係）\R4財政全般\市町村課\財政班\令和２年度財政状況資料集の作成について\"/>
    </mc:Choice>
  </mc:AlternateContent>
  <xr:revisionPtr revIDLastSave="0" documentId="13_ncr:1_{B0F1D08C-0532-477B-B10F-A56A6C4EB563}" xr6:coauthVersionLast="36" xr6:coauthVersionMax="36" xr10:uidLastSave="{00000000-0000-0000-0000-000000000000}"/>
  <bookViews>
    <workbookView xWindow="0" yWindow="0" windowWidth="20490" windowHeight="6855" firstSheet="3" activeTab="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CW102" i="12" l="1"/>
  <c r="DB102" i="12"/>
  <c r="DG102" i="12"/>
  <c r="DL102" i="12"/>
  <c r="DQ102" i="12"/>
  <c r="CR102" i="12"/>
  <c r="AU88" i="12"/>
  <c r="AP88" i="12"/>
  <c r="AF88" i="12"/>
  <c r="AU63" i="12"/>
  <c r="AP63" i="12"/>
  <c r="AP23" i="12"/>
  <c r="AA23" i="12"/>
  <c r="V23" i="12"/>
  <c r="Q23" i="12"/>
  <c r="BG35" i="10" l="1"/>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AM35" i="10"/>
  <c r="AM34"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BE34" i="10"/>
  <c r="BE35" i="10" s="1"/>
  <c r="BW34" i="10" l="1"/>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<sst xmlns="http://schemas.openxmlformats.org/spreadsheetml/2006/main" count="1183" uniqueCount="610">
  <si>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</si>
  <si>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</si>
  <si>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</si>
  <si>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</si>
  <si>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</si>
  <si>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</si>
  <si>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</si>
  <si>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</si>
  <si>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</si>
  <si>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</si>
  <si>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</si>
  <si>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</si>
  <si>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</si>
  <si>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</si>
  <si>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</si>
  <si>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</si>
  <si>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</si>
  <si>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</si>
  <si>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</si>
  <si>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</si>
  <si>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</si>
  <si>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</si>
  <si>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</si>
  <si>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</si>
  <si>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</si>
  <si>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</si>
  <si>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</si>
  <si>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</si>
  <si>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</si>
  <si>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</si>
  <si>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</si>
  <si>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</si>
  <si>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</si>
  <si>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</si>
  <si>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</si>
  <si>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</si>
  <si>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</si>
  <si>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</si>
  <si>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</si>
  <si>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</si>
  <si>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</si>
  <si>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</si>
  <si>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</si>
  <si>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</si>
  <si>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</si>
  <si>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</si>
  <si>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</si>
  <si>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</si>
  <si>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</si>
  <si>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</si>
  <si>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</si>
  <si>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</si>
  <si>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</si>
  <si>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</si>
  <si>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</si>
  <si>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</si>
  <si>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</si>
  <si>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</si>
  <si>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</si>
  <si>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</si>
  <si>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</si>
  <si>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</si>
  <si>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</si>
  <si>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</si>
  <si>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</si>
  <si>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</si>
  <si>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</si>
  <si>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</si>
  <si>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</si>
  <si>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</si>
  <si>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</si>
  <si>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</si>
  <si>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</si>
  <si>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</si>
  <si>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</si>
  <si>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</si>
  <si>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</si>
  <si>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</si>
  <si>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</si>
  <si>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</si>
  <si>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</si>
  <si>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</si>
  <si>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</si>
  <si>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</si>
  <si>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</si>
  <si>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</si>
  <si>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</si>
  <si>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</si>
  <si>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</si>
  <si>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</si>
  <si>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</si>
  <si>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</si>
  <si>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</si>
  <si>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</si>
  <si>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</si>
  <si>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</si>
  <si>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</si>
  <si>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</si>
  <si>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南大東村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</si>
  <si>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</si>
  <si>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</si>
  <si>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</si>
  <si>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</si>
  <si>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</si>
  <si>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</si>
  <si>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</si>
  <si>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</si>
  <si>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</si>
  <si>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</si>
  <si>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</si>
  <si>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</si>
  <si>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</si>
  <si>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</si>
  <si>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</si>
  <si>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</si>
  <si>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</si>
  <si>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</si>
  <si>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</si>
  <si>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</si>
  <si>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</si>
  <si>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</si>
  <si>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</si>
  <si>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</si>
  <si>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</si>
  <si>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</si>
  <si>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</si>
  <si>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</si>
  <si>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</si>
  <si>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</si>
  <si>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</si>
  <si>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</si>
  <si>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</si>
  <si>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</si>
  <si>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</si>
  <si>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</si>
  <si>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</si>
  <si>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</si>
  <si>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</si>
  <si>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</si>
  <si>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</si>
  <si>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</si>
  <si>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</si>
  <si>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</si>
  <si>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</si>
  <si>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</si>
  <si>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</si>
  <si>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</si>
  <si>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</si>
  <si>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</si>
  <si>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</si>
  <si>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</si>
  <si>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</si>
  <si>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</si>
  <si>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</si>
  <si>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</si>
  <si>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</si>
  <si>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</si>
  <si>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</si>
  <si>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</si>
  <si>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</si>
  <si>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</si>
  <si>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</si>
  <si>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</si>
  <si>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</si>
  <si>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</si>
  <si>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</si>
  <si>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</si>
  <si>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</si>
  <si>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</si>
  <si>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</si>
  <si>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</si>
  <si>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</si>
  <si>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</si>
  <si>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</si>
  <si>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</si>
  <si>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</si>
  <si>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</si>
  <si>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</si>
  <si>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</si>
  <si>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</si>
  <si>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</si>
  <si>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</si>
  <si>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</si>
  <si>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</si>
  <si>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</si>
  <si>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</si>
  <si>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</si>
  <si>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</si>
  <si>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</si>
  <si>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</si>
  <si>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</si>
  <si>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</si>
  <si>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</si>
  <si>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</si>
  <si>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</si>
  <si>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</si>
  <si>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</si>
  <si>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</si>
  <si>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</si>
  <si>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</si>
  <si>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</si>
  <si>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</si>
  <si>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</si>
  <si>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</si>
  <si>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</si>
  <si>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</si>
  <si>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</si>
  <si>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</si>
  <si>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</si>
  <si>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</si>
  <si>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</si>
  <si>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</si>
  <si>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</si>
  <si>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</si>
  <si>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</si>
  <si>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</si>
  <si>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</si>
  <si>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沖縄県南大東村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</si>
  <si>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</si>
  <si>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</si>
  <si>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</si>
  <si>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</si>
  <si>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</si>
  <si>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</si>
  <si>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</si>
  <si>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</si>
  <si>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</si>
  <si>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</si>
  <si>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</si>
  <si>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</si>
  <si>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</si>
  <si>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</si>
  <si>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</si>
  <si>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</si>
  <si>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</si>
  <si>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</si>
  <si>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</si>
  <si>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</si>
  <si>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</si>
  <si>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</si>
  <si>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</si>
  <si>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</si>
  <si>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</si>
  <si>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</si>
  <si>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</si>
  <si>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</si>
  <si>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</si>
  <si>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</si>
  <si>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</si>
  <si>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</si>
  <si>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</si>
  <si>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</si>
  <si>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</si>
  <si>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</si>
  <si>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</si>
  <si>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</si>
  <si>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</si>
  <si>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</si>
  <si>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</si>
  <si>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</si>
  <si>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</si>
  <si>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</si>
  <si>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</si>
  <si>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</si>
  <si>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</si>
  <si>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</si>
  <si>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</si>
  <si>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</si>
  <si>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</si>
  <si>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</si>
  <si>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</si>
  <si>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</si>
  <si>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</si>
  <si>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</si>
  <si>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</si>
  <si>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</si>
  <si>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</si>
  <si>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</si>
  <si>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</si>
  <si>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</si>
  <si>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</si>
  <si>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</si>
  <si>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</si>
  <si>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</si>
  <si>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</si>
  <si>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</si>
  <si>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</si>
  <si>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</si>
  <si>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</si>
  <si>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</si>
  <si>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</si>
  <si>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</si>
  <si>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</si>
  <si>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</si>
  <si>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</si>
  <si>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</si>
  <si>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</si>
  <si>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</si>
  <si>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</si>
  <si>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</si>
  <si>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</si>
  <si>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</si>
  <si>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</si>
  <si>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</si>
  <si>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</si>
  <si>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</si>
  <si>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</si>
  <si>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</si>
  <si>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</si>
  <si>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</si>
  <si>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</si>
  <si>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</si>
  <si>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</si>
  <si>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</si>
  <si>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</si>
  <si>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</si>
  <si>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</si>
  <si>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</si>
  <si>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</si>
  <si>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</si>
  <si>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</si>
  <si>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</si>
  <si>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</si>
  <si>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</si>
  <si>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</si>
  <si>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</si>
  <si>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</si>
  <si>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</si>
  <si>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</si>
  <si>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</si>
  <si>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</si>
  <si>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</si>
  <si>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</si>
  <si>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</si>
  <si>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</si>
  <si>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</si>
  <si>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</si>
  <si>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</si>
  <si>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</si>
  <si>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</si>
  <si>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</si>
  <si>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</si>
  <si>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</si>
  <si>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</si>
  <si>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</si>
  <si>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</si>
  <si>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</si>
  <si>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</si>
  <si>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</si>
  <si>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</si>
  <si>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</si>
  <si>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</si>
  <si>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</si>
  <si>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</si>
  <si>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</si>
  <si>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</si>
  <si>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</si>
  <si>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</si>
  <si>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</si>
  <si>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</si>
  <si>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</si>
  <si>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</si>
  <si>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</si>
  <si>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</si>
  <si>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</si>
  <si>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</si>
  <si>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</si>
  <si>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</si>
  <si>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</si>
  <si>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</si>
  <si>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</si>
  <si>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沖縄県南大東村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</si>
  <si>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</si>
  <si>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</si>
  <si>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</si>
  <si>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</si>
  <si>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</si>
  <si>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</si>
  <si>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</si>
  <si>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</si>
  <si>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</si>
  <si>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</si>
  <si>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</si>
  <si>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</si>
  <si>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</si>
  <si>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</si>
  <si>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</si>
  <si>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</si>
  <si>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</si>
  <si>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</si>
  <si>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</si>
  <si>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</si>
  <si>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港湾業務事業特別会計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</si>
  <si>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</si>
  <si>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</si>
  <si>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</si>
  <si>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</si>
  <si>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</si>
  <si>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</si>
  <si>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</si>
  <si>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</si>
  <si>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</si>
  <si>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</si>
  <si>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</si>
  <si>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</si>
  <si>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</si>
  <si>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</si>
  <si>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</si>
  <si>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</si>
  <si>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</si>
  <si>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</si>
  <si>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</si>
  <si>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</si>
  <si>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</si>
  <si>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</si>
  <si>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</si>
  <si>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</si>
  <si>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</si>
  <si>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</si>
  <si>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</si>
  <si>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</si>
  <si>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</si>
  <si>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</si>
  <si>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</si>
  <si>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</si>
  <si>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</si>
  <si>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</si>
  <si>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</si>
  <si>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</si>
  <si>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</si>
  <si>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</si>
  <si>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</si>
  <si>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</si>
  <si>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</si>
  <si>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</si>
  <si>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</si>
  <si>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</si>
  <si>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</si>
  <si>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</si>
  <si>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</si>
  <si>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</si>
  <si>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</si>
  <si>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</si>
  <si>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</si>
  <si>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</si>
  <si>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</si>
  <si>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</si>
  <si>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</si>
  <si>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</si>
  <si>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</si>
  <si>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</si>
  <si>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</si>
  <si>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</si>
  <si>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</si>
  <si>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</si>
  <si>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</si>
  <si>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</si>
  <si>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</si>
  <si>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</si>
  <si>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</si>
  <si>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</si>
  <si>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</si>
  <si>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</si>
  <si>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</si>
  <si>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</si>
  <si>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</si>
  <si>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</si>
  <si>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</si>
  <si>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</si>
  <si>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</si>
  <si>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</si>
  <si>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</si>
  <si>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</si>
  <si>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</si>
  <si>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</si>
  <si>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</si>
  <si>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</si>
  <si>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</si>
  <si>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</si>
  <si>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</si>
  <si>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</si>
  <si>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</si>
  <si>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</si>
  <si>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</si>
  <si>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</si>
  <si>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</si>
  <si>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</si>
  <si>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</si>
  <si>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</si>
  <si>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</si>
  <si>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</si>
  <si>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</si>
  <si>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</si>
  <si>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</si>
  <si>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</si>
  <si>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</si>
  <si>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</si>
  <si>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</si>
  <si>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</si>
  <si>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</si>
  <si>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</si>
  <si>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</si>
  <si>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</si>
  <si>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</si>
  <si>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</si>
  <si>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</si>
  <si>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</si>
  <si>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</si>
  <si>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</si>
  <si>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</si>
  <si>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</si>
  <si>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</si>
  <si>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</si>
  <si>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</si>
  <si>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</si>
  <si>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</si>
  <si>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</si>
  <si>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</si>
  <si>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</si>
  <si>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</si>
  <si>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</si>
  <si>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</si>
  <si>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</si>
  <si>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</si>
  <si>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</si>
  <si>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</si>
  <si>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</si>
  <si>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</si>
  <si>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</si>
  <si>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</si>
  <si>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</si>
  <si>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</si>
  <si>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</si>
  <si>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</si>
  <si>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</si>
  <si>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</si>
  <si>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</si>
  <si>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</si>
  <si>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</si>
  <si>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</si>
  <si>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</si>
  <si>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</si>
  <si>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</si>
  <si>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</si>
  <si>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</si>
  <si>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</si>
  <si>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</si>
  <si>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</si>
  <si>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</si>
  <si>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</si>
  <si>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</si>
  <si>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</si>
  <si>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</si>
  <si>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</si>
  <si>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</si>
  <si>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</si>
  <si>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</si>
  <si>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</si>
  <si>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</si>
  <si>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</si>
  <si>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</si>
  <si>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</si>
  <si>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</si>
  <si>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</si>
  <si>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</si>
  <si>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291.45</t>
  </si>
  <si>
    <t>一般会計</t>
  </si>
  <si>
    <t>国民健康保険事業特別会計</t>
  </si>
  <si>
    <t>港湾業務事業特別会計</t>
  </si>
  <si>
    <t>簡易水道事業特別会計</t>
  </si>
  <si>
    <t>後期高齢者医療特別会計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</si>
  <si>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</si>
  <si>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</si>
  <si>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</si>
  <si>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</si>
  <si>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</si>
  <si>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</si>
  <si>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</si>
  <si>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</si>
  <si>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</si>
  <si>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</si>
  <si>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</si>
  <si>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南部広域行政組合（一般会計）</t>
    <rPh sb="0" eb="2">
      <t>ナンブ</t>
    </rPh>
    <rPh sb="2" eb="4">
      <t>コウイキ</t>
    </rPh>
    <rPh sb="4" eb="6">
      <t>ギョウセイ</t>
    </rPh>
    <rPh sb="6" eb="8">
      <t>クミアイ</t>
    </rPh>
    <rPh sb="9" eb="11">
      <t>イッパン</t>
    </rPh>
    <rPh sb="11" eb="13">
      <t>カイケイ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</si>
  <si>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</si>
  <si>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南部広域市町村圏事務組合一般会計</t>
    <rPh sb="0" eb="2">
      <t>ナンブ</t>
    </rPh>
    <rPh sb="2" eb="4">
      <t>コウイキ</t>
    </rPh>
    <rPh sb="4" eb="7">
      <t>シチョウソン</t>
    </rPh>
    <rPh sb="7" eb="8">
      <t>ケン</t>
    </rPh>
    <rPh sb="8" eb="10">
      <t>ジム</t>
    </rPh>
    <rPh sb="10" eb="12">
      <t>クミアイ</t>
    </rPh>
    <rPh sb="12" eb="14">
      <t>イッパン</t>
    </rPh>
    <rPh sb="14" eb="16">
      <t>カイケイ</t>
    </rPh>
    <phoneticPr fontId="2"/>
  </si>
  <si>
    <t>沖縄県介護保険広域連合会（一般会計）</t>
    <rPh sb="0" eb="3">
      <t>オキナワケン</t>
    </rPh>
    <rPh sb="3" eb="5">
      <t>カイゴ</t>
    </rPh>
    <rPh sb="5" eb="7">
      <t>ホケン</t>
    </rPh>
    <rPh sb="7" eb="9">
      <t>コウイキ</t>
    </rPh>
    <rPh sb="9" eb="12">
      <t>レンゴウカイ</t>
    </rPh>
    <rPh sb="13" eb="15">
      <t>イッパン</t>
    </rPh>
    <rPh sb="15" eb="17">
      <t>カイケイ</t>
    </rPh>
    <phoneticPr fontId="2"/>
  </si>
  <si>
    <t>沖縄県介護保険広域連合会（特別会計）</t>
    <rPh sb="0" eb="3">
      <t>オキナワケン</t>
    </rPh>
    <rPh sb="3" eb="5">
      <t>カイゴ</t>
    </rPh>
    <rPh sb="5" eb="7">
      <t>ホケン</t>
    </rPh>
    <rPh sb="7" eb="9">
      <t>コウイキ</t>
    </rPh>
    <rPh sb="9" eb="12">
      <t>レンゴウカイ</t>
    </rPh>
    <rPh sb="13" eb="15">
      <t>トクベツ</t>
    </rPh>
    <rPh sb="15" eb="17">
      <t>カイケイ</t>
    </rPh>
    <phoneticPr fontId="2"/>
  </si>
  <si>
    <t>沖縄県後期高齢者医療連合会（一般会計）</t>
    <rPh sb="0" eb="3">
      <t>オキナワケン</t>
    </rPh>
    <rPh sb="3" eb="5">
      <t>コウキ</t>
    </rPh>
    <rPh sb="5" eb="7">
      <t>コウレイ</t>
    </rPh>
    <rPh sb="7" eb="8">
      <t>シャ</t>
    </rPh>
    <rPh sb="8" eb="10">
      <t>イリョウ</t>
    </rPh>
    <rPh sb="10" eb="13">
      <t>レンゴウカイ</t>
    </rPh>
    <rPh sb="14" eb="16">
      <t>イッパン</t>
    </rPh>
    <rPh sb="16" eb="18">
      <t>カイケイ</t>
    </rPh>
    <phoneticPr fontId="2"/>
  </si>
  <si>
    <t>沖縄県後期高齢者医療連合会（特別会計）</t>
    <rPh sb="0" eb="3">
      <t>オキナワケン</t>
    </rPh>
    <rPh sb="3" eb="5">
      <t>コウキ</t>
    </rPh>
    <rPh sb="5" eb="7">
      <t>コウレイ</t>
    </rPh>
    <rPh sb="7" eb="8">
      <t>シャ</t>
    </rPh>
    <rPh sb="8" eb="10">
      <t>イリョウ</t>
    </rPh>
    <rPh sb="10" eb="13">
      <t>レンゴウカイ</t>
    </rPh>
    <rPh sb="14" eb="16">
      <t>トクベツ</t>
    </rPh>
    <rPh sb="16" eb="18">
      <t>カイケイ</t>
    </rPh>
    <phoneticPr fontId="2"/>
  </si>
  <si>
    <t>-</t>
    <phoneticPr fontId="19"/>
  </si>
  <si>
    <t>-</t>
    <phoneticPr fontId="2"/>
  </si>
  <si>
    <t>大東海運株式会社</t>
    <rPh sb="0" eb="2">
      <t>ダイトウ</t>
    </rPh>
    <rPh sb="2" eb="4">
      <t>カイウン</t>
    </rPh>
    <rPh sb="4" eb="6">
      <t>カブシキ</t>
    </rPh>
    <rPh sb="6" eb="8">
      <t>カイシャ</t>
    </rPh>
    <phoneticPr fontId="2"/>
  </si>
  <si>
    <t>グレイスラム</t>
  </si>
  <si>
    <t>南大東村公共施設等総合管理基金</t>
    <phoneticPr fontId="2"/>
  </si>
  <si>
    <t>南大東村船舶整備基金</t>
    <phoneticPr fontId="2"/>
  </si>
  <si>
    <t>ふるさと創生基金</t>
    <phoneticPr fontId="2"/>
  </si>
  <si>
    <t>港湾業務事業特別会計基金</t>
    <rPh sb="0" eb="2">
      <t>コウワン</t>
    </rPh>
    <rPh sb="2" eb="4">
      <t>ギョウム</t>
    </rPh>
    <rPh sb="4" eb="6">
      <t>ジギョウ</t>
    </rPh>
    <rPh sb="6" eb="8">
      <t>トクベツ</t>
    </rPh>
    <rPh sb="8" eb="10">
      <t>カイケイ</t>
    </rPh>
    <rPh sb="10" eb="12">
      <t>キキン</t>
    </rPh>
    <phoneticPr fontId="2"/>
  </si>
  <si>
    <t>元気な島つくり応援基金</t>
    <rPh sb="0" eb="2">
      <t>ゲンキ</t>
    </rPh>
    <rPh sb="3" eb="4">
      <t>シマ</t>
    </rPh>
    <rPh sb="7" eb="9">
      <t>オウエン</t>
    </rPh>
    <rPh sb="9" eb="11">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</si>
  <si>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</si>
  <si>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</si>
  <si>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</si>
  <si>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基金の積み立て等により0％が続いているものの、地方債残高は平成30年度から増加している。また、有形固定資産減価償却率についても全国平均以下であるが、有形固定資産減価償却率が50%以上の施設を多数保有している。今後も地方債の抑制に努めながら、充当可能基金の積み立てを行い、計画的な施設の維持管理を行っ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</si>
  <si>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</si>
  <si>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</si>
  <si>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</si>
  <si>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</si>
  <si>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</si>
  <si>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</si>
  <si>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が類似団体の平均を上回っているが、平成27年度以降元利償還金が増加傾向にあるためである。また今後、新保育所建設にかかる事業債等の返還も始まる。事業収益の確保や、地方債発行額の抑制ならびに交付税措置のある有利な起債の積極的な活用に取り組み、健全な財政運営の維持を目指していく。</t>
    <rPh sb="1" eb="3">
      <t>ジッシツ</t>
    </rPh>
    <rPh sb="3" eb="6">
      <t>コウサイヒ</t>
    </rPh>
    <rPh sb="6" eb="8">
      <t>ヒリツ</t>
    </rPh>
    <rPh sb="9" eb="11">
      <t>ルイジ</t>
    </rPh>
    <rPh sb="11" eb="13">
      <t>ダンタイ</t>
    </rPh>
    <rPh sb="14" eb="16">
      <t>ヘイキン</t>
    </rPh>
    <rPh sb="17" eb="19">
      <t>ウワマワ</t>
    </rPh>
    <rPh sb="25" eb="27">
      <t>ヘイセイ</t>
    </rPh>
    <rPh sb="29" eb="31">
      <t>ネンド</t>
    </rPh>
    <rPh sb="31" eb="33">
      <t>イコウ</t>
    </rPh>
    <rPh sb="33" eb="35">
      <t>ガンリ</t>
    </rPh>
    <rPh sb="35" eb="38">
      <t>ショウカンキン</t>
    </rPh>
    <rPh sb="39" eb="41">
      <t>ゾウカ</t>
    </rPh>
    <rPh sb="41" eb="43">
      <t>ケイコウ</t>
    </rPh>
    <rPh sb="57" eb="61">
      <t>シンホイクショ</t>
    </rPh>
    <rPh sb="61" eb="63">
      <t>ケンセツ</t>
    </rPh>
    <rPh sb="67" eb="70">
      <t>ジギョウサイ</t>
    </rPh>
    <rPh sb="70" eb="71">
      <t>ナド</t>
    </rPh>
    <rPh sb="72" eb="74">
      <t>ヘンカン</t>
    </rPh>
    <rPh sb="75" eb="76">
      <t>ハジ</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</si>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</sst>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0" fontId="20" fillId="0" borderId="0" xfId="10">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2" fillId="6" borderId="0" xfId="12" applyFont="1" applyFill="1">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34" fillId="0" borderId="0" xfId="16" applyFont="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12" xfId="8" applyFont="1" applyBorder="1">
      <alignment vertical="center"/>
    </xf>
    <xf numFmtId="0" fontId="24" fillId="0" borderId="48" xfId="8" applyFont="1" applyBorder="1">
      <alignment vertical="center"/>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132643D-8E92-4D9C-9064-3272D8461B1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25A1-42F9-8245-E4859588972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1905308</c:v>
                </c:pt>
                <c:pt idx="1">
                  <c:v>1599806</c:v>
                </c:pt>
                <c:pt idx="2">
                  <c:v>1525884</c:v>
                </c:pt>
                <c:pt idx="3">
                  <c:v>1563719</c:v>
                </c:pt>
                <c:pt idx="4">
                  <c:v>2483463</c:v>
                </c:pt>
              </c:numCache>
            </c:numRef>
          </c:val>
          <c:smooth val="0"/>
          <c:extLst>
            <c:ext xmlns:c16="http://schemas.microsoft.com/office/drawing/2014/chart" uri="{C3380CC4-5D6E-409C-BE32-E72D297353CC}">
              <c16:uniqueId val="{00000001-25A1-42F9-8245-E4859588972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2.93</c:v>
                </c:pt>
                <c:pt idx="1">
                  <c:v>7.96</c:v>
                </c:pt>
                <c:pt idx="2">
                  <c:v>9.66</c:v>
                </c:pt>
                <c:pt idx="3">
                  <c:v>3.82</c:v>
                </c:pt>
                <c:pt idx="4">
                  <c:v>9.17</c:v>
                </c:pt>
              </c:numCache>
            </c:numRef>
          </c:val>
          <c:extLst>
            <c:ext xmlns:c16="http://schemas.microsoft.com/office/drawing/2014/chart" uri="{C3380CC4-5D6E-409C-BE32-E72D297353CC}">
              <c16:uniqueId val="{00000000-A633-47D0-9DF1-F9BB114F42B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307.13</c:v>
                </c:pt>
                <c:pt idx="1">
                  <c:v>319.97000000000003</c:v>
                </c:pt>
                <c:pt idx="2">
                  <c:v>334.96</c:v>
                </c:pt>
                <c:pt idx="3">
                  <c:v>54.27</c:v>
                </c:pt>
                <c:pt idx="4">
                  <c:v>55.1</c:v>
                </c:pt>
              </c:numCache>
            </c:numRef>
          </c:val>
          <c:extLst>
            <c:ext xmlns:c16="http://schemas.microsoft.com/office/drawing/2014/chart" uri="{C3380CC4-5D6E-409C-BE32-E72D297353CC}">
              <c16:uniqueId val="{00000001-A633-47D0-9DF1-F9BB114F42B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23.99</c:v>
                </c:pt>
                <c:pt idx="1">
                  <c:v>21.64</c:v>
                </c:pt>
                <c:pt idx="2">
                  <c:v>14.82</c:v>
                </c:pt>
                <c:pt idx="3">
                  <c:v>-291.45</c:v>
                </c:pt>
                <c:pt idx="4">
                  <c:v>7.44</c:v>
                </c:pt>
              </c:numCache>
            </c:numRef>
          </c:val>
          <c:smooth val="0"/>
          <c:extLst>
            <c:ext xmlns:c16="http://schemas.microsoft.com/office/drawing/2014/chart" uri="{C3380CC4-5D6E-409C-BE32-E72D297353CC}">
              <c16:uniqueId val="{00000002-A633-47D0-9DF1-F9BB114F42B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9AD-4D5A-BFE0-3B17FD4A5C3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9AD-4D5A-BFE0-3B17FD4A5C3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9AD-4D5A-BFE0-3B17FD4A5C3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9AD-4D5A-BFE0-3B17FD4A5C3A}"/>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0.13</c:v>
                </c:pt>
                <c:pt idx="2">
                  <c:v>#N/A</c:v>
                </c:pt>
                <c:pt idx="3">
                  <c:v>0.17</c:v>
                </c:pt>
                <c:pt idx="4">
                  <c:v>#N/A</c:v>
                </c:pt>
                <c:pt idx="5">
                  <c:v>0.55000000000000004</c:v>
                </c:pt>
                <c:pt idx="6">
                  <c:v>#N/A</c:v>
                </c:pt>
                <c:pt idx="7">
                  <c:v>0.54</c:v>
                </c:pt>
                <c:pt idx="8">
                  <c:v>#N/A</c:v>
                </c:pt>
                <c:pt idx="9">
                  <c:v>0</c:v>
                </c:pt>
              </c:numCache>
            </c:numRef>
          </c:val>
          <c:extLst>
            <c:ext xmlns:c16="http://schemas.microsoft.com/office/drawing/2014/chart" uri="{C3380CC4-5D6E-409C-BE32-E72D297353CC}">
              <c16:uniqueId val="{00000004-E9AD-4D5A-BFE0-3B17FD4A5C3A}"/>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0.02</c:v>
                </c:pt>
                <c:pt idx="2">
                  <c:v>#N/A</c:v>
                </c:pt>
                <c:pt idx="3">
                  <c:v>0.08</c:v>
                </c:pt>
                <c:pt idx="4">
                  <c:v>#N/A</c:v>
                </c:pt>
                <c:pt idx="5">
                  <c:v>0</c:v>
                </c:pt>
                <c:pt idx="6">
                  <c:v>#N/A</c:v>
                </c:pt>
                <c:pt idx="7">
                  <c:v>0.03</c:v>
                </c:pt>
                <c:pt idx="8">
                  <c:v>#N/A</c:v>
                </c:pt>
                <c:pt idx="9">
                  <c:v>0.05</c:v>
                </c:pt>
              </c:numCache>
            </c:numRef>
          </c:val>
          <c:extLst>
            <c:ext xmlns:c16="http://schemas.microsoft.com/office/drawing/2014/chart" uri="{C3380CC4-5D6E-409C-BE32-E72D297353CC}">
              <c16:uniqueId val="{00000005-E9AD-4D5A-BFE0-3B17FD4A5C3A}"/>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0.49</c:v>
                </c:pt>
                <c:pt idx="2">
                  <c:v>#N/A</c:v>
                </c:pt>
                <c:pt idx="3">
                  <c:v>0.5</c:v>
                </c:pt>
                <c:pt idx="4">
                  <c:v>#N/A</c:v>
                </c:pt>
                <c:pt idx="5">
                  <c:v>0.36</c:v>
                </c:pt>
                <c:pt idx="6">
                  <c:v>#N/A</c:v>
                </c:pt>
                <c:pt idx="7">
                  <c:v>0.69</c:v>
                </c:pt>
                <c:pt idx="8">
                  <c:v>#N/A</c:v>
                </c:pt>
                <c:pt idx="9">
                  <c:v>0.7</c:v>
                </c:pt>
              </c:numCache>
            </c:numRef>
          </c:val>
          <c:extLst>
            <c:ext xmlns:c16="http://schemas.microsoft.com/office/drawing/2014/chart" uri="{C3380CC4-5D6E-409C-BE32-E72D297353CC}">
              <c16:uniqueId val="{00000006-E9AD-4D5A-BFE0-3B17FD4A5C3A}"/>
            </c:ext>
          </c:extLst>
        </c:ser>
        <c:ser>
          <c:idx val="7"/>
          <c:order val="7"/>
          <c:tx>
            <c:strRef>
              <c:f>データシート!$A$34</c:f>
              <c:strCache>
                <c:ptCount val="1"/>
                <c:pt idx="0">
                  <c:v>港湾業務事業特別会計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0.28999999999999998</c:v>
                </c:pt>
                <c:pt idx="2">
                  <c:v>#N/A</c:v>
                </c:pt>
                <c:pt idx="3">
                  <c:v>0.28000000000000003</c:v>
                </c:pt>
                <c:pt idx="4">
                  <c:v>#N/A</c:v>
                </c:pt>
                <c:pt idx="5">
                  <c:v>0.1</c:v>
                </c:pt>
                <c:pt idx="6">
                  <c:v>#N/A</c:v>
                </c:pt>
                <c:pt idx="7">
                  <c:v>0.78</c:v>
                </c:pt>
                <c:pt idx="8">
                  <c:v>#N/A</c:v>
                </c:pt>
                <c:pt idx="9">
                  <c:v>1.42</c:v>
                </c:pt>
              </c:numCache>
            </c:numRef>
          </c:val>
          <c:extLst>
            <c:ext xmlns:c16="http://schemas.microsoft.com/office/drawing/2014/chart" uri="{C3380CC4-5D6E-409C-BE32-E72D297353CC}">
              <c16:uniqueId val="{00000007-E9AD-4D5A-BFE0-3B17FD4A5C3A}"/>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0.8</c:v>
                </c:pt>
                <c:pt idx="2">
                  <c:v>#N/A</c:v>
                </c:pt>
                <c:pt idx="3">
                  <c:v>3.68</c:v>
                </c:pt>
                <c:pt idx="4">
                  <c:v>#N/A</c:v>
                </c:pt>
                <c:pt idx="5">
                  <c:v>4.78</c:v>
                </c:pt>
                <c:pt idx="6">
                  <c:v>#N/A</c:v>
                </c:pt>
                <c:pt idx="7">
                  <c:v>2.31</c:v>
                </c:pt>
                <c:pt idx="8">
                  <c:v>#N/A</c:v>
                </c:pt>
                <c:pt idx="9">
                  <c:v>2.11</c:v>
                </c:pt>
              </c:numCache>
            </c:numRef>
          </c:val>
          <c:extLst>
            <c:ext xmlns:c16="http://schemas.microsoft.com/office/drawing/2014/chart" uri="{C3380CC4-5D6E-409C-BE32-E72D297353CC}">
              <c16:uniqueId val="{00000008-E9AD-4D5A-BFE0-3B17FD4A5C3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2.63</c:v>
                </c:pt>
                <c:pt idx="2">
                  <c:v>#N/A</c:v>
                </c:pt>
                <c:pt idx="3">
                  <c:v>7.67</c:v>
                </c:pt>
                <c:pt idx="4">
                  <c:v>#N/A</c:v>
                </c:pt>
                <c:pt idx="5">
                  <c:v>9.5500000000000007</c:v>
                </c:pt>
                <c:pt idx="6">
                  <c:v>#N/A</c:v>
                </c:pt>
                <c:pt idx="7">
                  <c:v>3.03</c:v>
                </c:pt>
                <c:pt idx="8">
                  <c:v>#N/A</c:v>
                </c:pt>
                <c:pt idx="9">
                  <c:v>7.74</c:v>
                </c:pt>
              </c:numCache>
            </c:numRef>
          </c:val>
          <c:extLst>
            <c:ext xmlns:c16="http://schemas.microsoft.com/office/drawing/2014/chart" uri="{C3380CC4-5D6E-409C-BE32-E72D297353CC}">
              <c16:uniqueId val="{00000009-E9AD-4D5A-BFE0-3B17FD4A5C3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211</c:v>
                </c:pt>
                <c:pt idx="5">
                  <c:v>229</c:v>
                </c:pt>
                <c:pt idx="8">
                  <c:v>231</c:v>
                </c:pt>
                <c:pt idx="11">
                  <c:v>244</c:v>
                </c:pt>
                <c:pt idx="14">
                  <c:v>240</c:v>
                </c:pt>
              </c:numCache>
            </c:numRef>
          </c:val>
          <c:extLst>
            <c:ext xmlns:c16="http://schemas.microsoft.com/office/drawing/2014/chart" uri="{C3380CC4-5D6E-409C-BE32-E72D297353CC}">
              <c16:uniqueId val="{00000000-A4F1-4A70-9391-17F5471A26E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4F1-4A70-9391-17F5471A26E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4F1-4A70-9391-17F5471A26E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4F1-4A70-9391-17F5471A26E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c:v>
                </c:pt>
                <c:pt idx="3">
                  <c:v>15</c:v>
                </c:pt>
                <c:pt idx="6">
                  <c:v>23</c:v>
                </c:pt>
                <c:pt idx="9">
                  <c:v>20</c:v>
                </c:pt>
                <c:pt idx="12">
                  <c:v>22</c:v>
                </c:pt>
              </c:numCache>
            </c:numRef>
          </c:val>
          <c:extLst>
            <c:ext xmlns:c16="http://schemas.microsoft.com/office/drawing/2014/chart" uri="{C3380CC4-5D6E-409C-BE32-E72D297353CC}">
              <c16:uniqueId val="{00000004-A4F1-4A70-9391-17F5471A26E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F1-4A70-9391-17F5471A26E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4F1-4A70-9391-17F5471A26E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265</c:v>
                </c:pt>
                <c:pt idx="3">
                  <c:v>310</c:v>
                </c:pt>
                <c:pt idx="6">
                  <c:v>317</c:v>
                </c:pt>
                <c:pt idx="9">
                  <c:v>317</c:v>
                </c:pt>
                <c:pt idx="12">
                  <c:v>311</c:v>
                </c:pt>
              </c:numCache>
            </c:numRef>
          </c:val>
          <c:extLst>
            <c:ext xmlns:c16="http://schemas.microsoft.com/office/drawing/2014/chart" uri="{C3380CC4-5D6E-409C-BE32-E72D297353CC}">
              <c16:uniqueId val="{00000007-A4F1-4A70-9391-17F5471A26E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69</c:v>
                </c:pt>
                <c:pt idx="2">
                  <c:v>#N/A</c:v>
                </c:pt>
                <c:pt idx="3">
                  <c:v>#N/A</c:v>
                </c:pt>
                <c:pt idx="4">
                  <c:v>96</c:v>
                </c:pt>
                <c:pt idx="5">
                  <c:v>#N/A</c:v>
                </c:pt>
                <c:pt idx="6">
                  <c:v>#N/A</c:v>
                </c:pt>
                <c:pt idx="7">
                  <c:v>109</c:v>
                </c:pt>
                <c:pt idx="8">
                  <c:v>#N/A</c:v>
                </c:pt>
                <c:pt idx="9">
                  <c:v>#N/A</c:v>
                </c:pt>
                <c:pt idx="10">
                  <c:v>93</c:v>
                </c:pt>
                <c:pt idx="11">
                  <c:v>#N/A</c:v>
                </c:pt>
                <c:pt idx="12">
                  <c:v>#N/A</c:v>
                </c:pt>
                <c:pt idx="13">
                  <c:v>93</c:v>
                </c:pt>
                <c:pt idx="14">
                  <c:v>#N/A</c:v>
                </c:pt>
              </c:numCache>
            </c:numRef>
          </c:val>
          <c:smooth val="0"/>
          <c:extLst>
            <c:ext xmlns:c16="http://schemas.microsoft.com/office/drawing/2014/chart" uri="{C3380CC4-5D6E-409C-BE32-E72D297353CC}">
              <c16:uniqueId val="{00000008-A4F1-4A70-9391-17F5471A26E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1667</c:v>
                </c:pt>
                <c:pt idx="5">
                  <c:v>1765</c:v>
                </c:pt>
                <c:pt idx="8">
                  <c:v>1637</c:v>
                </c:pt>
                <c:pt idx="11">
                  <c:v>1134</c:v>
                </c:pt>
                <c:pt idx="14">
                  <c:v>1052</c:v>
                </c:pt>
              </c:numCache>
            </c:numRef>
          </c:val>
          <c:extLst>
            <c:ext xmlns:c16="http://schemas.microsoft.com/office/drawing/2014/chart" uri="{C3380CC4-5D6E-409C-BE32-E72D297353CC}">
              <c16:uniqueId val="{00000000-4764-4B9E-AC2C-0E1B7308821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135</c:v>
                </c:pt>
                <c:pt idx="5">
                  <c:v>221</c:v>
                </c:pt>
                <c:pt idx="8">
                  <c:v>0</c:v>
                </c:pt>
                <c:pt idx="11">
                  <c:v>63</c:v>
                </c:pt>
                <c:pt idx="14">
                  <c:v>221</c:v>
                </c:pt>
              </c:numCache>
            </c:numRef>
          </c:val>
          <c:extLst>
            <c:ext xmlns:c16="http://schemas.microsoft.com/office/drawing/2014/chart" uri="{C3380CC4-5D6E-409C-BE32-E72D297353CC}">
              <c16:uniqueId val="{00000001-4764-4B9E-AC2C-0E1B7308821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4560</c:v>
                </c:pt>
                <c:pt idx="5">
                  <c:v>4790</c:v>
                </c:pt>
                <c:pt idx="8">
                  <c:v>4814</c:v>
                </c:pt>
                <c:pt idx="11">
                  <c:v>4297</c:v>
                </c:pt>
                <c:pt idx="14">
                  <c:v>4366</c:v>
                </c:pt>
              </c:numCache>
            </c:numRef>
          </c:val>
          <c:extLst>
            <c:ext xmlns:c16="http://schemas.microsoft.com/office/drawing/2014/chart" uri="{C3380CC4-5D6E-409C-BE32-E72D297353CC}">
              <c16:uniqueId val="{00000002-4764-4B9E-AC2C-0E1B7308821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764-4B9E-AC2C-0E1B7308821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764-4B9E-AC2C-0E1B7308821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764-4B9E-AC2C-0E1B7308821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339</c:v>
                </c:pt>
                <c:pt idx="3">
                  <c:v>342</c:v>
                </c:pt>
                <c:pt idx="6">
                  <c:v>329</c:v>
                </c:pt>
                <c:pt idx="9">
                  <c:v>298</c:v>
                </c:pt>
                <c:pt idx="12">
                  <c:v>262</c:v>
                </c:pt>
              </c:numCache>
            </c:numRef>
          </c:val>
          <c:extLst>
            <c:ext xmlns:c16="http://schemas.microsoft.com/office/drawing/2014/chart" uri="{C3380CC4-5D6E-409C-BE32-E72D297353CC}">
              <c16:uniqueId val="{00000006-4764-4B9E-AC2C-0E1B7308821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764-4B9E-AC2C-0E1B7308821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142</c:v>
                </c:pt>
                <c:pt idx="3">
                  <c:v>116</c:v>
                </c:pt>
                <c:pt idx="6">
                  <c:v>106</c:v>
                </c:pt>
                <c:pt idx="9">
                  <c:v>137</c:v>
                </c:pt>
                <c:pt idx="12">
                  <c:v>181</c:v>
                </c:pt>
              </c:numCache>
            </c:numRef>
          </c:val>
          <c:extLst>
            <c:ext xmlns:c16="http://schemas.microsoft.com/office/drawing/2014/chart" uri="{C3380CC4-5D6E-409C-BE32-E72D297353CC}">
              <c16:uniqueId val="{00000008-4764-4B9E-AC2C-0E1B7308821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764-4B9E-AC2C-0E1B7308821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2882</c:v>
                </c:pt>
                <c:pt idx="3">
                  <c:v>2824</c:v>
                </c:pt>
                <c:pt idx="6">
                  <c:v>2661</c:v>
                </c:pt>
                <c:pt idx="9">
                  <c:v>2852</c:v>
                </c:pt>
                <c:pt idx="12">
                  <c:v>3021</c:v>
                </c:pt>
              </c:numCache>
            </c:numRef>
          </c:val>
          <c:extLst>
            <c:ext xmlns:c16="http://schemas.microsoft.com/office/drawing/2014/chart" uri="{C3380CC4-5D6E-409C-BE32-E72D297353CC}">
              <c16:uniqueId val="{0000000A-4764-4B9E-AC2C-0E1B7308821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764-4B9E-AC2C-0E1B7308821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4314</c:v>
                </c:pt>
                <c:pt idx="1">
                  <c:v>689</c:v>
                </c:pt>
                <c:pt idx="2">
                  <c:v>715</c:v>
                </c:pt>
              </c:numCache>
            </c:numRef>
          </c:val>
          <c:extLst>
            <c:ext xmlns:c16="http://schemas.microsoft.com/office/drawing/2014/chart" uri="{C3380CC4-5D6E-409C-BE32-E72D297353CC}">
              <c16:uniqueId val="{00000000-14B4-492E-B52D-0B514CA9DC3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146</c:v>
                </c:pt>
                <c:pt idx="1">
                  <c:v>146</c:v>
                </c:pt>
                <c:pt idx="2">
                  <c:v>242</c:v>
                </c:pt>
              </c:numCache>
            </c:numRef>
          </c:val>
          <c:extLst>
            <c:ext xmlns:c16="http://schemas.microsoft.com/office/drawing/2014/chart" uri="{C3380CC4-5D6E-409C-BE32-E72D297353CC}">
              <c16:uniqueId val="{00000001-14B4-492E-B52D-0B514CA9DC3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510</c:v>
                </c:pt>
                <c:pt idx="1">
                  <c:v>3663</c:v>
                </c:pt>
                <c:pt idx="2">
                  <c:v>3637</c:v>
                </c:pt>
              </c:numCache>
            </c:numRef>
          </c:val>
          <c:extLst>
            <c:ext xmlns:c16="http://schemas.microsoft.com/office/drawing/2014/chart" uri="{C3380CC4-5D6E-409C-BE32-E72D297353CC}">
              <c16:uniqueId val="{00000002-14B4-492E-B52D-0B514CA9DC3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{10FC9EC4-92C3-474D-983B-CD136EB2C17C}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CFE-4126-9F12-D278736CC9E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{6D319466-B59B-47A4-AC64-5CF37EB1F9B3}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CFE-4126-9F12-D278736CC9E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{7F6EF3FC-643D-4A4D-815B-30AEA9EB5570}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CFE-4126-9F12-D278736CC9E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{0FA4CDDC-3684-45E6-94FE-B2113327F124}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CFE-4126-9F12-D278736CC9E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{BBA60892-9203-4051-952A-3346C4335556}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CFE-4126-9F12-D278736CC9E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{2F34113F-84AD-4BE7-B317-10C2BB6E4A8F}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CFE-4126-9F12-D278736CC9E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{695B6785-113D-4FB0-A7B5-C859842149F8}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CFE-4126-9F12-D278736CC9E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{5F5FC8F5-39A5-4CBC-B3AC-72BFA2BF406F}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CFE-4126-9F12-D278736CC9E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{A95B5B26-BEF3-4664-9D6C-5DD87BFA2F4E}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CFE-4126-9F12-D278736CC9E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38.799999999999997</c:v>
                </c:pt>
                <c:pt idx="8">
                  <c:v>39.5</c:v>
                </c:pt>
                <c:pt idx="16">
                  <c:v>40.4</c:v>
                </c:pt>
                <c:pt idx="24">
                  <c:v>42.4</c:v>
                </c:pt>
                <c:pt idx="32">
                  <c:v>38.6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CFE-4126-9F12-D278736CC9E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{9F6A591D-83B9-44CE-BC98-7EC4962B2D58}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CFE-4126-9F12-D278736CC9E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{260BC7D9-931C-47A8-9C43-491290346FED}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CFE-4126-9F12-D278736CC9E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{6FDA9A0F-656A-4AB4-8F4E-FA7FD34FEC9E}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CFE-4126-9F12-D278736CC9E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{E782B896-0681-46B8-8948-AD84637E8F95}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CFE-4126-9F12-D278736CC9E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{7D7EDBFA-3DF9-40A4-95CA-75EB05023541}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CFE-4126-9F12-D278736CC9E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{525AFC63-D555-491A-B0F3-FC57B298CC0E}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CFE-4126-9F12-D278736CC9E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{F740C14E-C843-4B70-A83E-B1AEFB4D09B1}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CFE-4126-9F12-D278736CC9E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{D9CECFE2-27C7-466E-A147-2DD2F5875944}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CFE-4126-9F12-D278736CC9E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{798B3D0D-5EE6-4572-ADB9-104B4D2D5950}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CFE-4126-9F12-D278736CC9E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CFE-4126-9F12-D278736CC9E4}"/>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{B2804E8C-9952-440C-881A-CDD54E21395C}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B6E-411B-BF6C-64E9A4C89DC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{EA5A74DB-C2F8-47DD-B297-BD23D9C834D8}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B6E-411B-BF6C-64E9A4C89DC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{13FF548D-70DB-43DC-8389-CF88DD02FA27}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B6E-411B-BF6C-64E9A4C89DC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{6D23B693-F746-472B-8ABA-73BE335AB8A8}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B6E-411B-BF6C-64E9A4C89DC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{B8EF1B8F-2E94-4913-B72A-318CEEFE9DEC}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B6E-411B-BF6C-64E9A4C89DC2}"/>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{8FB69A7D-5474-4E61-AC8D-597A629DCDF7}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B6E-411B-BF6C-64E9A4C89DC2}"/>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{DF3C48F1-ADBB-4DC8-9AB1-1F97591DA572}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B6E-411B-BF6C-64E9A4C89DC2}"/>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{8F99BB1D-3FBE-40BC-B4DB-21D5B27B1AF1}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B6E-411B-BF6C-64E9A4C89DC2}"/>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{5016D483-AF65-462E-AA21-F697DB048403}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B6E-411B-BF6C-64E9A4C89DC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6.9</c:v>
                </c:pt>
                <c:pt idx="16">
                  <c:v>8.6</c:v>
                </c:pt>
                <c:pt idx="24">
                  <c:v>9.3000000000000007</c:v>
                </c:pt>
                <c:pt idx="32">
                  <c:v>9.1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B6E-411B-BF6C-64E9A4C89DC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{E8CE6F37-CF8D-4744-B612-12CD3CA83B95}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B6E-411B-BF6C-64E9A4C89DC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{CE6C9BC6-16C2-49CF-9AC8-1138454017E8}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B6E-411B-BF6C-64E9A4C89DC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{1FFEE21B-0D73-48E8-AD1F-D55C85762EB0}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B6E-411B-BF6C-64E9A4C89DC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{B9EEAB42-22AE-4458-971B-989751125E2B}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B6E-411B-BF6C-64E9A4C89DC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{9A4147A1-28BB-4C52-997E-0BBF67DC14E1}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B6E-411B-BF6C-64E9A4C89DC2}"/>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{D54B9DA2-B1F9-472D-88E3-F694A0AA7874}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B6E-411B-BF6C-64E9A4C89DC2}"/>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{96939ADC-2E82-4DB5-9A5E-147D63192AD2}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B6E-411B-BF6C-64E9A4C89DC2}"/>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{C971C455-2D54-4EC2-929B-D78274F199C4}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B6E-411B-BF6C-64E9A4C89DC2}"/>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{788A92AC-98ED-4CE6-B9C1-1F2D189922D8}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B6E-411B-BF6C-64E9A4C89DC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B6E-411B-BF6C-64E9A4C89DC2}"/>
            </c:ext>
          </c:extLst>
        </c:ser>
        <c:dLbls>
          <c:showLegendKey val="0"/>
          <c:showVal val="1"/>
          <c:showCatName val="0"/>
          <c:showSerName val="0"/>
          <c:showPercent val="0"/>
          <c:showBubbleSize val="0"/>
        </c:dLbls>
        <c:axId val="84219776"/>
        <c:axId val="84234240"/>
      </c:scatterChart>
      <c:valAx>
        <c:axId val="84219776"/>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沖縄県南大東村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年度は実質公債費率の分子の値が前年度</a:t>
          </a:r>
          <a:r>
            <a:rPr kumimoji="1" lang="ja-JP" altLang="en-US" sz="1100">
              <a:solidFill>
                <a:schemeClr val="dk1"/>
              </a:solidFill>
              <a:effectLst/>
              <a:latin typeface="+mn-lt"/>
              <a:ea typeface="+mn-ea"/>
              <a:cs typeface="+mn-cs"/>
            </a:rPr>
            <a:t>と同水準であった</a:t>
          </a:r>
          <a:r>
            <a:rPr kumimoji="1" lang="ja-JP" altLang="ja-JP" sz="110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今後も事業収益の確保や、起債発行額の抑制ならびに交付税措置のある有利な起債の積極的な活用に取り組み、健全な財政運営の維持を目指す。</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過去５年間に及び満期一括償還の地方債の借入がないため利用していない。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沖縄県南大東村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充当可能基金</a:t>
          </a:r>
          <a:r>
            <a:rPr kumimoji="1" lang="ja-JP" altLang="en-US" sz="1100">
              <a:solidFill>
                <a:schemeClr val="dk1"/>
              </a:solidFill>
              <a:effectLst/>
              <a:latin typeface="+mn-lt"/>
              <a:ea typeface="+mn-ea"/>
              <a:cs typeface="+mn-cs"/>
            </a:rPr>
            <a:t>も増加しているが</a:t>
          </a:r>
          <a:r>
            <a:rPr kumimoji="1" lang="ja-JP" altLang="ja-JP" sz="1100">
              <a:solidFill>
                <a:schemeClr val="dk1"/>
              </a:solidFill>
              <a:effectLst/>
              <a:latin typeface="+mn-lt"/>
              <a:ea typeface="+mn-ea"/>
              <a:cs typeface="+mn-cs"/>
            </a:rPr>
            <a:t>、地方債残高</a:t>
          </a:r>
          <a:r>
            <a:rPr kumimoji="1" lang="ja-JP" altLang="en-US" sz="1100">
              <a:solidFill>
                <a:schemeClr val="dk1"/>
              </a:solidFill>
              <a:effectLst/>
              <a:latin typeface="+mn-lt"/>
              <a:ea typeface="+mn-ea"/>
              <a:cs typeface="+mn-cs"/>
            </a:rPr>
            <a:t>も増加しているため</a:t>
          </a:r>
          <a:r>
            <a:rPr kumimoji="1" lang="ja-JP" altLang="ja-JP" sz="1100">
              <a:solidFill>
                <a:schemeClr val="dk1"/>
              </a:solidFill>
              <a:effectLst/>
              <a:latin typeface="+mn-lt"/>
              <a:ea typeface="+mn-ea"/>
              <a:cs typeface="+mn-cs"/>
            </a:rPr>
            <a:t>、将来負担比率の分子が増加している。将来負担軽減のため、計画的な基金積立てや地方債発行額の抑制に努める。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沖縄県南大東村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・財政調整基金積立に伴う増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・減債基金積立てに伴う増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・その他目的基金取崩しに伴う減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・本村の基金全体における今後の方針としては予期せぬ災害復旧等の対応、経済事情の変動、地方債の償還（公債費）、子育て・少子化対策・高齢化対策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障害者施設等の整備やその他地域における福祉全般、人材育成、教育の振興、公共施設等総合管理等の事業計画の基、適正かつ有効に活用するため備え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・地方創生・商工業振興</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・その他の財政需要等に備えるためのもの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・高齢化対策・障害者施策</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・人材育成・子育て・少子化対策・教育振興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・公共施設総合管理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・公共施設等総合管理基金積立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伴う増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・船舶整備基金積立に伴う増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effectLst/>
              <a:latin typeface="ＭＳ ゴシック" panose="020B0609070205080204" pitchFamily="49" charset="-128"/>
              <a:ea typeface="ＭＳ ゴシック" panose="020B0609070205080204" pitchFamily="49" charset="-128"/>
            </a:rPr>
            <a:t>・港湾業務事業特別会計基金取崩しに伴う減　△</a:t>
          </a:r>
          <a:r>
            <a:rPr lang="en-US" altLang="ja-JP" sz="1300">
              <a:effectLst/>
              <a:latin typeface="ＭＳ ゴシック" panose="020B0609070205080204" pitchFamily="49" charset="-128"/>
              <a:ea typeface="ＭＳ ゴシック" panose="020B0609070205080204" pitchFamily="49" charset="-128"/>
            </a:rPr>
            <a:t>51</a:t>
          </a:r>
          <a:r>
            <a:rPr lang="ja-JP" altLang="en-US" sz="1300">
              <a:effectLst/>
              <a:latin typeface="ＭＳ ゴシック" panose="020B0609070205080204" pitchFamily="49" charset="-128"/>
              <a:ea typeface="ＭＳ ゴシック" panose="020B0609070205080204" pitchFamily="49" charset="-128"/>
            </a:rPr>
            <a:t>百万円</a:t>
          </a:r>
          <a:endParaRPr lang="en-US" altLang="ja-JP" sz="1300">
            <a:effectLst/>
            <a:latin typeface="ＭＳ ゴシック" panose="020B0609070205080204" pitchFamily="49" charset="-128"/>
            <a:ea typeface="ＭＳ ゴシック" panose="020B0609070205080204" pitchFamily="49" charset="-128"/>
          </a:endParaRPr>
        </a:p>
        <a:p>
          <a:r>
            <a:rPr lang="ja-JP" altLang="en-US" sz="1300">
              <a:effectLst/>
              <a:latin typeface="ＭＳ ゴシック" panose="020B0609070205080204" pitchFamily="49" charset="-128"/>
              <a:ea typeface="ＭＳ ゴシック" panose="020B0609070205080204" pitchFamily="49" charset="-128"/>
            </a:rPr>
            <a:t>・元気な島づくり応援基金積立に伴う増　</a:t>
          </a:r>
          <a:r>
            <a:rPr lang="en-US" altLang="ja-JP" sz="1300">
              <a:effectLst/>
              <a:latin typeface="ＭＳ ゴシック" panose="020B0609070205080204" pitchFamily="49" charset="-128"/>
              <a:ea typeface="ＭＳ ゴシック" panose="020B0609070205080204" pitchFamily="49" charset="-128"/>
            </a:rPr>
            <a:t>5</a:t>
          </a:r>
          <a:r>
            <a:rPr lang="ja-JP" altLang="en-US" sz="1300">
              <a:effectLst/>
              <a:latin typeface="ＭＳ ゴシック" panose="020B0609070205080204" pitchFamily="49" charset="-128"/>
              <a:ea typeface="ＭＳ ゴシック" panose="020B0609070205080204" pitchFamily="49" charset="-128"/>
            </a:rPr>
            <a:t>百万円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・高齢化対策、障害者施設、子育て、少子化対策等の福祉関連や人材育成、教育振興等の充実を図る目的で活用し備えていく。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・災害復旧、地方債繰上償還、経済事情の変動、建設事業の経費等へ財源が著しく不足する場合に備え、積立に伴う増。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mn-ea"/>
            <a:ea typeface="+mn-ea"/>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・予期せぬ災害対策や整備が必要な事業等を、計画的に行いながら、経済事情の変動、他の基金へ積立も視野に入れながら活用し備えていく。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・将来的な地方債償還に備え積立を行った。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公債費を毎年確実に償還するために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活用し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備えていく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FD1BDBF-EE79-42D2-92AA-5578CE3970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D703CAC-A797-4FF7-A272-57A4D7D013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4F27976B-D284-44F1-8133-61C14EB9C135}"/>
            </a:ext>
          </a:extLst>
        </xdr:cNvPr>
        <xdr:cNvSpPr/>
      </xdr:nvSpPr>
      <xdr:spPr>
        <a:xfrm>
          <a:off x="1149858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3A91348B-EE82-4977-8CBC-25CCC7289C41}"/>
            </a:ext>
          </a:extLst>
        </xdr:cNvPr>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457373B3-BC7B-4D5E-AF57-A5FFD1A24BEC}"/>
            </a:ext>
          </a:extLst>
        </xdr:cNvPr>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8BC37BA9-85AD-462C-946A-375C30FAD5E0}"/>
            </a:ext>
          </a:extLst>
        </xdr:cNvPr>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ACD9F120-9E52-44DD-9EE0-1F0DE3013C28}"/>
            </a:ext>
          </a:extLst>
        </xdr:cNvPr>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DE3E757A-EEAC-46FA-B716-D9BB8FA4393D}"/>
            </a:ext>
          </a:extLst>
        </xdr:cNvPr>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3F6C1755-737E-4DA0-84B3-FF190447FD8F}"/>
            </a:ext>
          </a:extLst>
        </xdr:cNvPr>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12280D0D-7573-4CFC-A562-1A393EEC4B3E}"/>
            </a:ext>
          </a:extLst>
        </xdr:cNvPr>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62190CF1-72CC-41BF-B83B-A00CCA143277}"/>
            </a:ext>
          </a:extLst>
        </xdr:cNvPr>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AA6C33B-66FC-46B7-8C81-3A4B529725D0}"/>
            </a:ext>
          </a:extLst>
        </xdr:cNvPr>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EF05A92B-6BE6-4118-98FB-D51D84EE3D72}"/>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A04D7E9B-213D-4A78-B46F-D158E0794629}"/>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D2C88789-BD18-4772-8C54-B2CC0B6830B3}"/>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6C82DDC5-DB5F-429F-8731-1A198B98A7ED}"/>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沖縄県南大東村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E85CC15E-CB91-4EDD-99CB-9DEB28FC2C70}"/>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9475084E-B4BC-47A1-B923-7D0AD755A138}"/>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C21A42F6-4FB8-46BF-80B0-6D45C9996F56}"/>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44C6C410-8AF3-4806-A73D-D3C3431F7352}"/>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C42A1DA2-6D3B-4E04-9113-4A83ECD4F514}"/>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A9F3EE9B-52ED-4CBF-9EB2-4DFD76AB7F64}"/>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1,257
1,224
30.52
5,841,414
5,602,415
119,040
1,298,122
3,021,252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13223E1F-9F0C-4351-BE20-2D239AC07E6C}"/>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5D5F15D5-9C16-4F1B-A263-6E52BA94DF7A}"/>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380F2D90-1F1B-4EE9-963B-D7EDC5B0F010}"/>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52DF5735-D3B0-439A-8B01-F05A41B1CC9C}"/>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F734D8A4-6D68-48B8-BE1F-49BAF41C996F}"/>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8704FADE-5336-4DE5-A365-28B23FB3A900}"/>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DBE01EB2-D710-429C-B5FE-8E333A10AF47}"/>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1F0E2415-96A7-47B7-949C-911A575008C8}"/>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C664AD5B-DB1B-49C2-8853-453828C40A8F}"/>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8208851E-93EA-4E1C-9BF3-B3169977C097}"/>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721C6D4E-E3E8-42F0-90BC-34E8C6B17CF7}"/>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F90880E1-471A-4078-9C60-431C7FB7CA60}"/>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361AAA23-4281-423B-918C-6F16598A05B0}"/>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B92C1FF8-6919-4E8D-AEFF-3FAF37EA7676}"/>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689A4DC-E498-456A-8F57-24D81D0145A6}"/>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B02B61CF-2A8D-4759-BF84-F41971A19E32}"/>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9BE232B8-4D4D-4A93-BD92-8F3D361FB0B5}"/>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2D49F105-53F5-4805-942D-0CAB344AF2A0}"/>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7A832EAF-C753-4980-81AA-9C770577F9CA}"/>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68B7F888-ACBF-40BD-92A0-E4E276C0584D}"/>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DE54A06C-CED0-4421-B2F8-5F6FED6B1A43}"/>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6867CED5-B228-4EC6-800E-9B5EB13A2A8F}"/>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1B8F7F5F-866D-4A28-AAFF-DD0873A2F4F9}"/>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73ACF457-1180-4040-B24F-52A3DDEA8C05}"/>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FD0EB265-F9CB-4D87-B755-95E9A9B137C3}"/>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6E9B5A-7F79-4FF7-94FB-79D5A89EBBAE}"/>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55C88053-F363-4761-BC5F-C762224965F4}"/>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69258BE-E98B-4269-8911-3EA564F98B3E}"/>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603B814B-3011-4F7E-8E01-BD90920A5721}"/>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4DBCDC00-14E5-4815-BC32-D12DEC03E2AD}"/>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9A209D9B-681A-4E9B-8E33-8120EF8EF09B}"/>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7E68B474-8204-4CE5-A97E-F5FB283CB32C}"/>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87C23F23-2ADC-4102-A7E8-1B02D84FFC53}"/>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1F98FA38-A4A1-447C-9978-2473CA433CB9}"/>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3553106E-5213-4688-87C8-782CBD62495B}"/>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本村の有形固定資産は整備後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年未満の資産が多いため、類似団体、全国、県内の有形固定資産減価償却率平均を下回っている。また、令和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は、「製糖工場前処理施設建屋」や「南大東村新保育所」等、複数施設が建築されたことから、昨年度に比べ、有形固定資産減価償却率が低くなった。本村は、離島に位置し、塩害の被害も大きいことから、計画的な予防保全に努め、施設の劣化が進行 する前に修繕費用等の確保、早急な修繕対応を行い安全管理に努めていく。</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2FCF3BE7-D933-4C1E-A4FC-BE27E0150736}"/>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81377D6D-CCF6-4D2D-AF4C-A80BF145100D}"/>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8F2C1FAE-B040-4204-BA7D-4D7B6C96F242}"/>
            </a:ext>
          </a:extLst>
        </xdr:cNvPr>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9DBD31E9-312C-426A-B217-7FDA932D9170}"/>
            </a:ext>
          </a:extLst>
        </xdr:cNvPr>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51FABD04-3470-46D7-A8E0-34E941FCF2A1}"/>
            </a:ext>
          </a:extLst>
        </xdr:cNvPr>
        <xdr:cNvSpPr txBox="1"/>
      </xdr:nvSpPr>
      <xdr:spPr>
        <a:xfrm>
          <a:off x="77281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F5E180AC-9BD5-4A59-AA50-8CF00C4ACEA1}"/>
            </a:ext>
          </a:extLst>
        </xdr:cNvPr>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C3FFAC72-1C71-4A4B-95C1-B5167BC795E4}"/>
            </a:ext>
          </a:extLst>
        </xdr:cNvPr>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305D1EC5-D216-4E3B-870C-8CB5B05BA614}"/>
            </a:ext>
          </a:extLst>
        </xdr:cNvPr>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B25FF1A6-2222-4DDE-AD3C-12C1B0BEB537}"/>
            </a:ext>
          </a:extLst>
        </xdr:cNvPr>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8AB09EEC-AA75-4322-84A3-194E323CA69A}"/>
            </a:ext>
          </a:extLst>
        </xdr:cNvPr>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B352E7BE-1A3F-4518-BE44-9190BF47EE92}"/>
            </a:ext>
          </a:extLst>
        </xdr:cNvPr>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C40DED8D-6F97-4195-AB33-03935B94E41E}"/>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2B418223-F3E2-4E3D-9EEA-069CBE968C59}"/>
            </a:ext>
          </a:extLst>
        </xdr:cNvPr>
        <xdr:cNvSpPr txBox="1"/>
      </xdr:nvSpPr>
      <xdr:spPr>
        <a:xfrm>
          <a:off x="801248" y="47544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CCF397EA-83BF-47BA-9A24-497332EC727B}"/>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3" name="直線コネクタ 72">
          <a:extLst>
            <a:ext uri="{FF2B5EF4-FFF2-40B4-BE49-F238E27FC236}">
              <a16:creationId xmlns:a16="http://schemas.microsoft.com/office/drawing/2014/main" id="{AF9EC9F1-2BF7-4600-805C-62F0F78A4D77}"/>
            </a:ext>
          </a:extLst>
        </xdr:cNvPr>
        <xdr:cNvCxnSpPr/>
      </xdr:nvCxnSpPr>
      <xdr:spPr>
        <a:xfrm flipV="1">
          <a:off x="4206240" y="5340350"/>
          <a:ext cx="1270" cy="1121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4" name="有形固定資産減価償却率最小値テキスト">
          <a:extLst>
            <a:ext uri="{FF2B5EF4-FFF2-40B4-BE49-F238E27FC236}">
              <a16:creationId xmlns:a16="http://schemas.microsoft.com/office/drawing/2014/main" id="{1007DEDC-F000-4E36-B27E-1029151376F9}"/>
            </a:ext>
          </a:extLst>
        </xdr:cNvPr>
        <xdr:cNvSpPr txBox="1"/>
      </xdr:nvSpPr>
      <xdr:spPr>
        <a:xfrm>
          <a:off x="4258945" y="6466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5" name="直線コネクタ 74">
          <a:extLst>
            <a:ext uri="{FF2B5EF4-FFF2-40B4-BE49-F238E27FC236}">
              <a16:creationId xmlns:a16="http://schemas.microsoft.com/office/drawing/2014/main" id="{D2670F27-8D73-4ACE-9BB1-820915AEDDCF}"/>
            </a:ext>
          </a:extLst>
        </xdr:cNvPr>
        <xdr:cNvCxnSpPr/>
      </xdr:nvCxnSpPr>
      <xdr:spPr>
        <a:xfrm>
          <a:off x="4119245" y="646226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a:extLst>
            <a:ext uri="{FF2B5EF4-FFF2-40B4-BE49-F238E27FC236}">
              <a16:creationId xmlns:a16="http://schemas.microsoft.com/office/drawing/2014/main" id="{753D7A89-E1DE-4F43-89AB-375FC45E004B}"/>
            </a:ext>
          </a:extLst>
        </xdr:cNvPr>
        <xdr:cNvSpPr txBox="1"/>
      </xdr:nvSpPr>
      <xdr:spPr>
        <a:xfrm>
          <a:off x="4258945" y="511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a:extLst>
            <a:ext uri="{FF2B5EF4-FFF2-40B4-BE49-F238E27FC236}">
              <a16:creationId xmlns:a16="http://schemas.microsoft.com/office/drawing/2014/main" id="{CFC8EBF6-F220-447D-A76B-B17624BB0ACF}"/>
            </a:ext>
          </a:extLst>
        </xdr:cNvPr>
        <xdr:cNvCxnSpPr/>
      </xdr:nvCxnSpPr>
      <xdr:spPr>
        <a:xfrm>
          <a:off x="4119245" y="534035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108983</xdr:rowOff>
    </xdr:from>
    <xdr:ext cx="405111" cy="259045"/>
    <xdr:sp macro="" textlink="">
      <xdr:nvSpPr>
        <xdr:cNvPr id="78" name="有形固定資産減価償却率平均値テキスト">
          <a:extLst>
            <a:ext uri="{FF2B5EF4-FFF2-40B4-BE49-F238E27FC236}">
              <a16:creationId xmlns:a16="http://schemas.microsoft.com/office/drawing/2014/main" id="{F837B54D-B0EE-40FE-AE49-12191C4287C3}"/>
            </a:ext>
          </a:extLst>
        </xdr:cNvPr>
        <xdr:cNvSpPr txBox="1"/>
      </xdr:nvSpPr>
      <xdr:spPr>
        <a:xfrm>
          <a:off x="4258945" y="6060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9" name="フローチャート: 判断 78">
          <a:extLst>
            <a:ext uri="{FF2B5EF4-FFF2-40B4-BE49-F238E27FC236}">
              <a16:creationId xmlns:a16="http://schemas.microsoft.com/office/drawing/2014/main" id="{F28A472E-8EB2-4759-835D-E2DBC522E32C}"/>
            </a:ext>
          </a:extLst>
        </xdr:cNvPr>
        <xdr:cNvSpPr/>
      </xdr:nvSpPr>
      <xdr:spPr>
        <a:xfrm>
          <a:off x="4157345" y="60817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80" name="フローチャート: 判断 79">
          <a:extLst>
            <a:ext uri="{FF2B5EF4-FFF2-40B4-BE49-F238E27FC236}">
              <a16:creationId xmlns:a16="http://schemas.microsoft.com/office/drawing/2014/main" id="{CC6414B5-703F-4763-BDE6-531507CCD7CB}"/>
            </a:ext>
          </a:extLst>
        </xdr:cNvPr>
        <xdr:cNvSpPr/>
      </xdr:nvSpPr>
      <xdr:spPr>
        <a:xfrm>
          <a:off x="3537585" y="60623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81" name="フローチャート: 判断 80">
          <a:extLst>
            <a:ext uri="{FF2B5EF4-FFF2-40B4-BE49-F238E27FC236}">
              <a16:creationId xmlns:a16="http://schemas.microsoft.com/office/drawing/2014/main" id="{7D71A1E8-603F-4BF2-81D1-D95D85331B1C}"/>
            </a:ext>
          </a:extLst>
        </xdr:cNvPr>
        <xdr:cNvSpPr/>
      </xdr:nvSpPr>
      <xdr:spPr>
        <a:xfrm>
          <a:off x="2867025" y="60385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2" name="フローチャート: 判断 81">
          <a:extLst>
            <a:ext uri="{FF2B5EF4-FFF2-40B4-BE49-F238E27FC236}">
              <a16:creationId xmlns:a16="http://schemas.microsoft.com/office/drawing/2014/main" id="{C38F57CE-DC2E-4A95-9639-20065E329409}"/>
            </a:ext>
          </a:extLst>
        </xdr:cNvPr>
        <xdr:cNvSpPr/>
      </xdr:nvSpPr>
      <xdr:spPr>
        <a:xfrm>
          <a:off x="2196465" y="60126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3" name="フローチャート: 判断 82">
          <a:extLst>
            <a:ext uri="{FF2B5EF4-FFF2-40B4-BE49-F238E27FC236}">
              <a16:creationId xmlns:a16="http://schemas.microsoft.com/office/drawing/2014/main" id="{8FDB4E5D-F370-4D8A-870E-D762FF46EFE5}"/>
            </a:ext>
          </a:extLst>
        </xdr:cNvPr>
        <xdr:cNvSpPr/>
      </xdr:nvSpPr>
      <xdr:spPr>
        <a:xfrm>
          <a:off x="1525905" y="59824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B4323766-C71F-4E6D-B1A3-9EEB863EFE3B}"/>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6BC1E85F-72D7-4D8C-AE60-4844AD8CC051}"/>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455D993-682A-460A-B5F3-9F6B40848F4C}"/>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BD3C5E26-18C8-453D-A718-40FDAB4B1290}"/>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D4749841-6F5E-4201-AFD0-272CBBA19FCC}"/>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163449</xdr:rowOff>
    </xdr:from>
    <xdr:to>
      <xdr:col>23</xdr:col>
      <xdr:colOff>136525</xdr:colOff>
      <xdr:row>29</xdr:row>
      <xdr:rowOff>93599</xdr:rowOff>
    </xdr:to>
    <xdr:sp macro="" textlink="">
      <xdr:nvSpPr>
        <xdr:cNvPr id="89" name="楕円 88">
          <a:extLst>
            <a:ext uri="{FF2B5EF4-FFF2-40B4-BE49-F238E27FC236}">
              <a16:creationId xmlns:a16="http://schemas.microsoft.com/office/drawing/2014/main" id="{C0CA7F80-0A4A-4F30-9F00-5601FE07F47B}"/>
            </a:ext>
          </a:extLst>
        </xdr:cNvPr>
        <xdr:cNvSpPr/>
      </xdr:nvSpPr>
      <xdr:spPr>
        <a:xfrm>
          <a:off x="4157345" y="56117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14876</xdr:rowOff>
    </xdr:from>
    <xdr:ext cx="405111" cy="259045"/>
    <xdr:sp macro="" textlink="">
      <xdr:nvSpPr>
        <xdr:cNvPr id="90" name="有形固定資産減価償却率該当値テキスト">
          <a:extLst>
            <a:ext uri="{FF2B5EF4-FFF2-40B4-BE49-F238E27FC236}">
              <a16:creationId xmlns:a16="http://schemas.microsoft.com/office/drawing/2014/main" id="{D9C15AC5-97B6-4CCB-BB58-5D1ED0375447}"/>
            </a:ext>
          </a:extLst>
        </xdr:cNvPr>
        <xdr:cNvSpPr txBox="1"/>
      </xdr:nvSpPr>
      <xdr:spPr>
        <a:xfrm>
          <a:off x="4258945" y="5463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74041</xdr:rowOff>
    </xdr:from>
    <xdr:to>
      <xdr:col>19</xdr:col>
      <xdr:colOff>187325</xdr:colOff>
      <xdr:row>30</xdr:row>
      <xdr:rowOff>4191</xdr:rowOff>
    </xdr:to>
    <xdr:sp macro="" textlink="">
      <xdr:nvSpPr>
        <xdr:cNvPr id="91" name="楕円 90">
          <a:extLst>
            <a:ext uri="{FF2B5EF4-FFF2-40B4-BE49-F238E27FC236}">
              <a16:creationId xmlns:a16="http://schemas.microsoft.com/office/drawing/2014/main" id="{9A4413A0-E096-4917-868C-86D3D6946F7E}"/>
            </a:ext>
          </a:extLst>
        </xdr:cNvPr>
        <xdr:cNvSpPr/>
      </xdr:nvSpPr>
      <xdr:spPr>
        <a:xfrm>
          <a:off x="3537585" y="56899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42799</xdr:rowOff>
    </xdr:from>
    <xdr:to>
      <xdr:col>23</xdr:col>
      <xdr:colOff>85725</xdr:colOff>
      <xdr:row>29</xdr:row>
      <xdr:rowOff>124841</xdr:rowOff>
    </xdr:to>
    <xdr:cxnSp macro="">
      <xdr:nvCxnSpPr>
        <xdr:cNvPr id="92" name="直線コネクタ 91">
          <a:extLst>
            <a:ext uri="{FF2B5EF4-FFF2-40B4-BE49-F238E27FC236}">
              <a16:creationId xmlns:a16="http://schemas.microsoft.com/office/drawing/2014/main" id="{3C7BFA3E-EF50-4A95-8F9B-90C87D5B932D}"/>
            </a:ext>
          </a:extLst>
        </xdr:cNvPr>
        <xdr:cNvCxnSpPr/>
      </xdr:nvCxnSpPr>
      <xdr:spPr>
        <a:xfrm flipV="1">
          <a:off x="3588385" y="5658739"/>
          <a:ext cx="61976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30861</xdr:rowOff>
    </xdr:from>
    <xdr:to>
      <xdr:col>15</xdr:col>
      <xdr:colOff>187325</xdr:colOff>
      <xdr:row>29</xdr:row>
      <xdr:rowOff>132461</xdr:rowOff>
    </xdr:to>
    <xdr:sp macro="" textlink="">
      <xdr:nvSpPr>
        <xdr:cNvPr id="93" name="楕円 92">
          <a:extLst>
            <a:ext uri="{FF2B5EF4-FFF2-40B4-BE49-F238E27FC236}">
              <a16:creationId xmlns:a16="http://schemas.microsoft.com/office/drawing/2014/main" id="{126ED090-A0A3-47C2-B4C6-5AB74B4F81F8}"/>
            </a:ext>
          </a:extLst>
        </xdr:cNvPr>
        <xdr:cNvSpPr/>
      </xdr:nvSpPr>
      <xdr:spPr>
        <a:xfrm>
          <a:off x="2867025" y="56468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81661</xdr:rowOff>
    </xdr:from>
    <xdr:to>
      <xdr:col>19</xdr:col>
      <xdr:colOff>136525</xdr:colOff>
      <xdr:row>29</xdr:row>
      <xdr:rowOff>124841</xdr:rowOff>
    </xdr:to>
    <xdr:cxnSp macro="">
      <xdr:nvCxnSpPr>
        <xdr:cNvPr id="94" name="直線コネクタ 93">
          <a:extLst>
            <a:ext uri="{FF2B5EF4-FFF2-40B4-BE49-F238E27FC236}">
              <a16:creationId xmlns:a16="http://schemas.microsoft.com/office/drawing/2014/main" id="{FE099F81-553A-4AB0-ACF1-C72F447B5D5F}"/>
            </a:ext>
          </a:extLst>
        </xdr:cNvPr>
        <xdr:cNvCxnSpPr/>
      </xdr:nvCxnSpPr>
      <xdr:spPr>
        <a:xfrm>
          <a:off x="2917825" y="5697601"/>
          <a:ext cx="6705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11430</xdr:rowOff>
    </xdr:from>
    <xdr:to>
      <xdr:col>11</xdr:col>
      <xdr:colOff>187325</xdr:colOff>
      <xdr:row>29</xdr:row>
      <xdr:rowOff>113030</xdr:rowOff>
    </xdr:to>
    <xdr:sp macro="" textlink="">
      <xdr:nvSpPr>
        <xdr:cNvPr id="95" name="楕円 94">
          <a:extLst>
            <a:ext uri="{FF2B5EF4-FFF2-40B4-BE49-F238E27FC236}">
              <a16:creationId xmlns:a16="http://schemas.microsoft.com/office/drawing/2014/main" id="{726C5569-4498-4496-BB61-300079E30F69}"/>
            </a:ext>
          </a:extLst>
        </xdr:cNvPr>
        <xdr:cNvSpPr/>
      </xdr:nvSpPr>
      <xdr:spPr>
        <a:xfrm>
          <a:off x="2196465" y="56273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62230</xdr:rowOff>
    </xdr:from>
    <xdr:to>
      <xdr:col>15</xdr:col>
      <xdr:colOff>136525</xdr:colOff>
      <xdr:row>29</xdr:row>
      <xdr:rowOff>81661</xdr:rowOff>
    </xdr:to>
    <xdr:cxnSp macro="">
      <xdr:nvCxnSpPr>
        <xdr:cNvPr id="96" name="直線コネクタ 95">
          <a:extLst>
            <a:ext uri="{FF2B5EF4-FFF2-40B4-BE49-F238E27FC236}">
              <a16:creationId xmlns:a16="http://schemas.microsoft.com/office/drawing/2014/main" id="{81384BE2-F0DC-42D0-8401-714EC5F20FCB}"/>
            </a:ext>
          </a:extLst>
        </xdr:cNvPr>
        <xdr:cNvCxnSpPr/>
      </xdr:nvCxnSpPr>
      <xdr:spPr>
        <a:xfrm>
          <a:off x="2247265" y="5678170"/>
          <a:ext cx="67056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167767</xdr:rowOff>
    </xdr:from>
    <xdr:to>
      <xdr:col>7</xdr:col>
      <xdr:colOff>187325</xdr:colOff>
      <xdr:row>29</xdr:row>
      <xdr:rowOff>97917</xdr:rowOff>
    </xdr:to>
    <xdr:sp macro="" textlink="">
      <xdr:nvSpPr>
        <xdr:cNvPr id="97" name="楕円 96">
          <a:extLst>
            <a:ext uri="{FF2B5EF4-FFF2-40B4-BE49-F238E27FC236}">
              <a16:creationId xmlns:a16="http://schemas.microsoft.com/office/drawing/2014/main" id="{64044131-9AAF-4903-B39F-30657EFC5808}"/>
            </a:ext>
          </a:extLst>
        </xdr:cNvPr>
        <xdr:cNvSpPr/>
      </xdr:nvSpPr>
      <xdr:spPr>
        <a:xfrm>
          <a:off x="1525905" y="56160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47117</xdr:rowOff>
    </xdr:from>
    <xdr:to>
      <xdr:col>11</xdr:col>
      <xdr:colOff>136525</xdr:colOff>
      <xdr:row>29</xdr:row>
      <xdr:rowOff>62230</xdr:rowOff>
    </xdr:to>
    <xdr:cxnSp macro="">
      <xdr:nvCxnSpPr>
        <xdr:cNvPr id="98" name="直線コネクタ 97">
          <a:extLst>
            <a:ext uri="{FF2B5EF4-FFF2-40B4-BE49-F238E27FC236}">
              <a16:creationId xmlns:a16="http://schemas.microsoft.com/office/drawing/2014/main" id="{5466D682-83EC-44AF-AC74-110F2AE9871A}"/>
            </a:ext>
          </a:extLst>
        </xdr:cNvPr>
        <xdr:cNvCxnSpPr/>
      </xdr:nvCxnSpPr>
      <xdr:spPr>
        <a:xfrm>
          <a:off x="1576705" y="5663057"/>
          <a:ext cx="67056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99" name="n_1aveValue有形固定資産減価償却率">
          <a:extLst>
            <a:ext uri="{FF2B5EF4-FFF2-40B4-BE49-F238E27FC236}">
              <a16:creationId xmlns:a16="http://schemas.microsoft.com/office/drawing/2014/main" id="{F7763942-CACB-4EAA-8AB8-7C11ABD94833}"/>
            </a:ext>
          </a:extLst>
        </xdr:cNvPr>
        <xdr:cNvSpPr txBox="1"/>
      </xdr:nvSpPr>
      <xdr:spPr>
        <a:xfrm>
          <a:off x="3395989" y="6151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8653</xdr:rowOff>
    </xdr:from>
    <xdr:ext cx="405111" cy="259045"/>
    <xdr:sp macro="" textlink="">
      <xdr:nvSpPr>
        <xdr:cNvPr id="100" name="n_2aveValue有形固定資産減価償却率">
          <a:extLst>
            <a:ext uri="{FF2B5EF4-FFF2-40B4-BE49-F238E27FC236}">
              <a16:creationId xmlns:a16="http://schemas.microsoft.com/office/drawing/2014/main" id="{D877B631-E921-4C38-967E-22BCBC18BBCC}"/>
            </a:ext>
          </a:extLst>
        </xdr:cNvPr>
        <xdr:cNvSpPr txBox="1"/>
      </xdr:nvSpPr>
      <xdr:spPr>
        <a:xfrm>
          <a:off x="2738129" y="612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101" name="n_3aveValue有形固定資産減価償却率">
          <a:extLst>
            <a:ext uri="{FF2B5EF4-FFF2-40B4-BE49-F238E27FC236}">
              <a16:creationId xmlns:a16="http://schemas.microsoft.com/office/drawing/2014/main" id="{37C0F61B-9BEA-46F4-88E8-661187FE8D76}"/>
            </a:ext>
          </a:extLst>
        </xdr:cNvPr>
        <xdr:cNvSpPr txBox="1"/>
      </xdr:nvSpPr>
      <xdr:spPr>
        <a:xfrm>
          <a:off x="2067569" y="6105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123969</xdr:rowOff>
    </xdr:from>
    <xdr:ext cx="405111" cy="259045"/>
    <xdr:sp macro="" textlink="">
      <xdr:nvSpPr>
        <xdr:cNvPr id="102" name="n_4aveValue有形固定資産減価償却率">
          <a:extLst>
            <a:ext uri="{FF2B5EF4-FFF2-40B4-BE49-F238E27FC236}">
              <a16:creationId xmlns:a16="http://schemas.microsoft.com/office/drawing/2014/main" id="{BB38E85D-C730-49E7-8D1E-CB0156F8F81B}"/>
            </a:ext>
          </a:extLst>
        </xdr:cNvPr>
        <xdr:cNvSpPr txBox="1"/>
      </xdr:nvSpPr>
      <xdr:spPr>
        <a:xfrm>
          <a:off x="1397009" y="6075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20718</xdr:rowOff>
    </xdr:from>
    <xdr:ext cx="405111" cy="259045"/>
    <xdr:sp macro="" textlink="">
      <xdr:nvSpPr>
        <xdr:cNvPr id="103" name="n_1mainValue有形固定資産減価償却率">
          <a:extLst>
            <a:ext uri="{FF2B5EF4-FFF2-40B4-BE49-F238E27FC236}">
              <a16:creationId xmlns:a16="http://schemas.microsoft.com/office/drawing/2014/main" id="{4ADE979A-BF1F-4F1F-A3B4-A12D9B1658A1}"/>
            </a:ext>
          </a:extLst>
        </xdr:cNvPr>
        <xdr:cNvSpPr txBox="1"/>
      </xdr:nvSpPr>
      <xdr:spPr>
        <a:xfrm>
          <a:off x="3395989" y="5469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148988</xdr:rowOff>
    </xdr:from>
    <xdr:ext cx="405111" cy="259045"/>
    <xdr:sp macro="" textlink="">
      <xdr:nvSpPr>
        <xdr:cNvPr id="104" name="n_2mainValue有形固定資産減価償却率">
          <a:extLst>
            <a:ext uri="{FF2B5EF4-FFF2-40B4-BE49-F238E27FC236}">
              <a16:creationId xmlns:a16="http://schemas.microsoft.com/office/drawing/2014/main" id="{07968B42-C28E-479B-8ADF-26CF13CBA284}"/>
            </a:ext>
          </a:extLst>
        </xdr:cNvPr>
        <xdr:cNvSpPr txBox="1"/>
      </xdr:nvSpPr>
      <xdr:spPr>
        <a:xfrm>
          <a:off x="2738129" y="5429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129557</xdr:rowOff>
    </xdr:from>
    <xdr:ext cx="405111" cy="259045"/>
    <xdr:sp macro="" textlink="">
      <xdr:nvSpPr>
        <xdr:cNvPr id="105" name="n_3mainValue有形固定資産減価償却率">
          <a:extLst>
            <a:ext uri="{FF2B5EF4-FFF2-40B4-BE49-F238E27FC236}">
              <a16:creationId xmlns:a16="http://schemas.microsoft.com/office/drawing/2014/main" id="{999895A3-D0E3-480F-8DE1-28BEC2CB51E2}"/>
            </a:ext>
          </a:extLst>
        </xdr:cNvPr>
        <xdr:cNvSpPr txBox="1"/>
      </xdr:nvSpPr>
      <xdr:spPr>
        <a:xfrm>
          <a:off x="2067569"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114444</xdr:rowOff>
    </xdr:from>
    <xdr:ext cx="405111" cy="259045"/>
    <xdr:sp macro="" textlink="">
      <xdr:nvSpPr>
        <xdr:cNvPr id="106" name="n_4mainValue有形固定資産減価償却率">
          <a:extLst>
            <a:ext uri="{FF2B5EF4-FFF2-40B4-BE49-F238E27FC236}">
              <a16:creationId xmlns:a16="http://schemas.microsoft.com/office/drawing/2014/main" id="{DCF5B4E6-435F-492F-9B20-1F7F4CED463C}"/>
            </a:ext>
          </a:extLst>
        </xdr:cNvPr>
        <xdr:cNvSpPr txBox="1"/>
      </xdr:nvSpPr>
      <xdr:spPr>
        <a:xfrm>
          <a:off x="1397009" y="5395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E63A34E4-11BE-4A16-AE26-62FE25D1FD0A}"/>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AFE3055F-E635-4701-9C11-E7C035E4339E}"/>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a:extLst>
            <a:ext uri="{FF2B5EF4-FFF2-40B4-BE49-F238E27FC236}">
              <a16:creationId xmlns:a16="http://schemas.microsoft.com/office/drawing/2014/main" id="{F0868A53-AAEF-4020-979A-3CF6B47A7A7B}"/>
            </a:ext>
          </a:extLst>
        </xdr:cNvPr>
        <xdr:cNvSpPr/>
      </xdr:nvSpPr>
      <xdr:spPr>
        <a:xfrm>
          <a:off x="12292181" y="4507006"/>
          <a:ext cx="595928"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C082EAA1-59AF-43D2-91D5-58E4C9630893}"/>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7EC8FB77-2C5A-4DA6-A4E5-AFB807745757}"/>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372E63C0-8A8E-426F-B0F6-B3249F2E7033}"/>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F7C76997-CCEF-45A1-8540-403B6601EA07}"/>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179CF8F6-0B95-4EF7-8D8A-57C5EAFE8E98}"/>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13D9BF68-B824-4726-83C4-93666262E7BA}"/>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2500A30B-1531-43B0-8D28-CC1FB15196E7}"/>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64AEC0C2-564B-4649-9FD6-95CCA2C95BE4}"/>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C11A2F0B-E1E4-446D-ABA4-5EA4FFCA633D}"/>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3E5F67E1-6B0A-4B53-95CC-313DB358ED69}"/>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債務償還比率については、充当可能財源が負債を上回っていることから、</a:t>
          </a:r>
          <a:r>
            <a:rPr kumimoji="1" lang="en-US" altLang="ja-JP" sz="1100">
              <a:latin typeface="ＭＳ Ｐゴシック" panose="020B0600070205080204" pitchFamily="50" charset="-128"/>
              <a:ea typeface="ＭＳ Ｐゴシック" panose="020B0600070205080204" pitchFamily="50" charset="-128"/>
            </a:rPr>
            <a:t>0</a:t>
          </a:r>
          <a:r>
            <a:rPr kumimoji="1" lang="ja-JP" altLang="en-US" sz="1100">
              <a:latin typeface="ＭＳ Ｐゴシック" panose="020B0600070205080204" pitchFamily="50" charset="-128"/>
              <a:ea typeface="ＭＳ Ｐゴシック" panose="020B0600070205080204" pitchFamily="50" charset="-128"/>
            </a:rPr>
            <a:t>％が続いている。今後も計画的な基金積立てや地方債発行額の抑制に努める。</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379691F2-C234-4ABA-9BB2-CDA6D6ACFFF3}"/>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7E1F51DF-8247-42B7-A625-4283D9448364}"/>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78203229-52A5-417E-91A4-6A484155A299}"/>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EE5026FE-613E-40D1-8182-FC89A99FDD93}"/>
            </a:ext>
          </a:extLst>
        </xdr:cNvPr>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F627677-9CD3-41EF-8798-9511C973CE6E}"/>
            </a:ext>
          </a:extLst>
        </xdr:cNvPr>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D6697C9D-9686-4D58-84F8-98F830B1D839}"/>
            </a:ext>
          </a:extLst>
        </xdr:cNvPr>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6460D08A-BE87-4AFB-AF5B-9A3DA37A2209}"/>
            </a:ext>
          </a:extLst>
        </xdr:cNvPr>
        <xdr:cNvSpPr txBox="1"/>
      </xdr:nvSpPr>
      <xdr:spPr>
        <a:xfrm>
          <a:off x="9486041" y="626227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E80FD703-65AE-456C-B390-A36D5B9507C6}"/>
            </a:ext>
          </a:extLst>
        </xdr:cNvPr>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6EF8CA75-7437-4C23-BABE-17E7544D19F3}"/>
            </a:ext>
          </a:extLst>
        </xdr:cNvPr>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72452DC3-0BDE-4481-9CC1-254C692E4C8A}"/>
            </a:ext>
          </a:extLst>
        </xdr:cNvPr>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692B3B83-604F-4F4F-B9BD-CFBF49F74877}"/>
            </a:ext>
          </a:extLst>
        </xdr:cNvPr>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82055842-DCCC-49BC-9FAC-3DD599095B09}"/>
            </a:ext>
          </a:extLst>
        </xdr:cNvPr>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DB32DB79-EBD2-4E6A-98E0-AE9D27592B36}"/>
            </a:ext>
          </a:extLst>
        </xdr:cNvPr>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2473D5C1-060C-4AC6-92BA-7EA6D6102A6B}"/>
            </a:ext>
          </a:extLst>
        </xdr:cNvPr>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9ACB61ED-3D9E-4DEE-89DF-FFC30A3C5A48}"/>
            </a:ext>
          </a:extLst>
        </xdr:cNvPr>
        <xdr:cNvSpPr txBox="1"/>
      </xdr:nvSpPr>
      <xdr:spPr>
        <a:xfrm>
          <a:off x="9645528" y="50552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BF4E51DF-5024-403A-9105-EC789CD33F93}"/>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FCF883DE-7742-4B9F-B0C8-3B56E1888AE8}"/>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7" name="直線コネクタ 136">
          <a:extLst>
            <a:ext uri="{FF2B5EF4-FFF2-40B4-BE49-F238E27FC236}">
              <a16:creationId xmlns:a16="http://schemas.microsoft.com/office/drawing/2014/main" id="{41B3C304-80D6-4B11-9AD5-D4FDB826C916}"/>
            </a:ext>
          </a:extLst>
        </xdr:cNvPr>
        <xdr:cNvCxnSpPr/>
      </xdr:nvCxnSpPr>
      <xdr:spPr>
        <a:xfrm flipV="1">
          <a:off x="13027660" y="5145223"/>
          <a:ext cx="1269" cy="1311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8" name="債務償還比率最小値テキスト">
          <a:extLst>
            <a:ext uri="{FF2B5EF4-FFF2-40B4-BE49-F238E27FC236}">
              <a16:creationId xmlns:a16="http://schemas.microsoft.com/office/drawing/2014/main" id="{839BA204-F147-40D1-A6BB-3C35E987D817}"/>
            </a:ext>
          </a:extLst>
        </xdr:cNvPr>
        <xdr:cNvSpPr txBox="1"/>
      </xdr:nvSpPr>
      <xdr:spPr>
        <a:xfrm>
          <a:off x="13080365" y="645704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9" name="直線コネクタ 138">
          <a:extLst>
            <a:ext uri="{FF2B5EF4-FFF2-40B4-BE49-F238E27FC236}">
              <a16:creationId xmlns:a16="http://schemas.microsoft.com/office/drawing/2014/main" id="{AFB76603-5525-4B31-9054-F1BCDED2A248}"/>
            </a:ext>
          </a:extLst>
        </xdr:cNvPr>
        <xdr:cNvCxnSpPr/>
      </xdr:nvCxnSpPr>
      <xdr:spPr>
        <a:xfrm>
          <a:off x="12963525" y="64570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61DF747C-18CC-49ED-8F5C-ED0C1452B960}"/>
            </a:ext>
          </a:extLst>
        </xdr:cNvPr>
        <xdr:cNvSpPr txBox="1"/>
      </xdr:nvSpPr>
      <xdr:spPr>
        <a:xfrm>
          <a:off x="13080365" y="49280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3048E288-8C1B-4989-9F70-4904312EB1F6}"/>
            </a:ext>
          </a:extLst>
        </xdr:cNvPr>
        <xdr:cNvCxnSpPr/>
      </xdr:nvCxnSpPr>
      <xdr:spPr>
        <a:xfrm>
          <a:off x="12963525" y="51452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86837</xdr:rowOff>
    </xdr:from>
    <xdr:ext cx="469744" cy="259045"/>
    <xdr:sp macro="" textlink="">
      <xdr:nvSpPr>
        <xdr:cNvPr id="142" name="債務償還比率平均値テキスト">
          <a:extLst>
            <a:ext uri="{FF2B5EF4-FFF2-40B4-BE49-F238E27FC236}">
              <a16:creationId xmlns:a16="http://schemas.microsoft.com/office/drawing/2014/main" id="{1013EE49-2324-404D-9136-E6729019C3C8}"/>
            </a:ext>
          </a:extLst>
        </xdr:cNvPr>
        <xdr:cNvSpPr txBox="1"/>
      </xdr:nvSpPr>
      <xdr:spPr>
        <a:xfrm>
          <a:off x="13080365" y="5367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3" name="フローチャート: 判断 142">
          <a:extLst>
            <a:ext uri="{FF2B5EF4-FFF2-40B4-BE49-F238E27FC236}">
              <a16:creationId xmlns:a16="http://schemas.microsoft.com/office/drawing/2014/main" id="{FF8B75F3-9216-4B0C-8658-2AFE156233FA}"/>
            </a:ext>
          </a:extLst>
        </xdr:cNvPr>
        <xdr:cNvSpPr/>
      </xdr:nvSpPr>
      <xdr:spPr>
        <a:xfrm>
          <a:off x="13001625" y="53890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4" name="フローチャート: 判断 143">
          <a:extLst>
            <a:ext uri="{FF2B5EF4-FFF2-40B4-BE49-F238E27FC236}">
              <a16:creationId xmlns:a16="http://schemas.microsoft.com/office/drawing/2014/main" id="{78C0E42F-E05C-4E81-A5D6-F53B1FD969F4}"/>
            </a:ext>
          </a:extLst>
        </xdr:cNvPr>
        <xdr:cNvSpPr/>
      </xdr:nvSpPr>
      <xdr:spPr>
        <a:xfrm>
          <a:off x="12359005" y="5394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5" name="フローチャート: 判断 144">
          <a:extLst>
            <a:ext uri="{FF2B5EF4-FFF2-40B4-BE49-F238E27FC236}">
              <a16:creationId xmlns:a16="http://schemas.microsoft.com/office/drawing/2014/main" id="{7C802DE1-AE79-4B33-A7BA-8CC8DB1A3D12}"/>
            </a:ext>
          </a:extLst>
        </xdr:cNvPr>
        <xdr:cNvSpPr/>
      </xdr:nvSpPr>
      <xdr:spPr>
        <a:xfrm>
          <a:off x="11688445" y="53744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6" name="フローチャート: 判断 145">
          <a:extLst>
            <a:ext uri="{FF2B5EF4-FFF2-40B4-BE49-F238E27FC236}">
              <a16:creationId xmlns:a16="http://schemas.microsoft.com/office/drawing/2014/main" id="{4C5761F3-425F-4E02-91A9-0C0A2D3E83E2}"/>
            </a:ext>
          </a:extLst>
        </xdr:cNvPr>
        <xdr:cNvSpPr/>
      </xdr:nvSpPr>
      <xdr:spPr>
        <a:xfrm>
          <a:off x="11017885" y="534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7" name="フローチャート: 判断 146">
          <a:extLst>
            <a:ext uri="{FF2B5EF4-FFF2-40B4-BE49-F238E27FC236}">
              <a16:creationId xmlns:a16="http://schemas.microsoft.com/office/drawing/2014/main" id="{8CA2CF79-FC84-421F-A707-BC3FD8F54C15}"/>
            </a:ext>
          </a:extLst>
        </xdr:cNvPr>
        <xdr:cNvSpPr/>
      </xdr:nvSpPr>
      <xdr:spPr>
        <a:xfrm>
          <a:off x="10347325" y="533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3C73703E-7E5F-4958-B521-B439446CB3CB}"/>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B933E22A-6B64-439D-97A6-1E7C51A715FC}"/>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F41ECA6B-9910-4270-A85C-41B9BE1DF455}"/>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1E5C4BA-623F-4BB9-83F7-F87063BF9620}"/>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1D57C8E3-930F-497B-81B6-AAEFA5645D09}"/>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60947</xdr:rowOff>
    </xdr:from>
    <xdr:ext cx="469744" cy="259045"/>
    <xdr:sp macro="" textlink="">
      <xdr:nvSpPr>
        <xdr:cNvPr id="153" name="n_1aveValue債務償還比率">
          <a:extLst>
            <a:ext uri="{FF2B5EF4-FFF2-40B4-BE49-F238E27FC236}">
              <a16:creationId xmlns:a16="http://schemas.microsoft.com/office/drawing/2014/main" id="{174A0597-9F9B-4740-A88E-55865A499B3B}"/>
            </a:ext>
          </a:extLst>
        </xdr:cNvPr>
        <xdr:cNvSpPr txBox="1"/>
      </xdr:nvSpPr>
      <xdr:spPr>
        <a:xfrm>
          <a:off x="12185092" y="517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54" name="n_2aveValue債務償還比率">
          <a:extLst>
            <a:ext uri="{FF2B5EF4-FFF2-40B4-BE49-F238E27FC236}">
              <a16:creationId xmlns:a16="http://schemas.microsoft.com/office/drawing/2014/main" id="{58501F0F-0E1C-46B3-BA63-8EA15FF9A63A}"/>
            </a:ext>
          </a:extLst>
        </xdr:cNvPr>
        <xdr:cNvSpPr txBox="1"/>
      </xdr:nvSpPr>
      <xdr:spPr>
        <a:xfrm>
          <a:off x="11527232" y="5153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55" name="n_3aveValue債務償還比率">
          <a:extLst>
            <a:ext uri="{FF2B5EF4-FFF2-40B4-BE49-F238E27FC236}">
              <a16:creationId xmlns:a16="http://schemas.microsoft.com/office/drawing/2014/main" id="{E1A7BB67-A7D7-4C92-ADD8-0E0BDD33FCED}"/>
            </a:ext>
          </a:extLst>
        </xdr:cNvPr>
        <xdr:cNvSpPr txBox="1"/>
      </xdr:nvSpPr>
      <xdr:spPr>
        <a:xfrm>
          <a:off x="10856672" y="512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56" name="n_4aveValue債務償還比率">
          <a:extLst>
            <a:ext uri="{FF2B5EF4-FFF2-40B4-BE49-F238E27FC236}">
              <a16:creationId xmlns:a16="http://schemas.microsoft.com/office/drawing/2014/main" id="{2935A403-69CA-40BB-8F6B-C00F46D24A90}"/>
            </a:ext>
          </a:extLst>
        </xdr:cNvPr>
        <xdr:cNvSpPr txBox="1"/>
      </xdr:nvSpPr>
      <xdr:spPr>
        <a:xfrm>
          <a:off x="10186112" y="51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35C317AA-9F72-4DBB-9114-D149F6D7BC1E}"/>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B396C7D2-16A9-4DB7-9EFF-3151606FA566}"/>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49FF0304-4810-4684-8619-81D64A6C9F17}"/>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046B4C03-4B06-437C-A36E-E5C0D1F309D7}"/>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CEB14A10-73F8-41E0-B9E8-C979583C0568}"/>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4E66069E-B7A7-42AA-9AFE-353B8AD1AB5C}"/>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4B6F2BC-55F2-4418-89C3-3BFC458F9B51}"/>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A391C55-A5C1-47F4-AD83-B2BCD9116EBD}"/>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220FD93-7334-4F60-96BA-C6CEDA5AA4BE}"/>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79DFFB4-599D-47FC-80EA-294A3D68CE81}"/>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沖縄県南大東村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77FA668-50CA-4E3F-887F-E74129E14F6F}"/>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3EB88A5-BEDB-42D9-874B-D638895C9E9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335AC0A-4BBA-4680-A2CA-6743515BAAF4}"/>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71FF3C8-2B5D-47AE-8B1C-F71BD274E791}"/>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2C43FED-4246-4485-8BE8-C366EC8A4C55}"/>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74A666C-8022-4EA2-9A94-26D7EA2B0ECB}"/>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1,257
1,224
30.52
5,841,414
5,602,415
119,040
1,298,122
3,021,252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1DBEC84-0BCA-46AF-AD67-840159599DCD}"/>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87A7CA2-AF80-4F42-A561-21F34155F695}"/>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B5BF600-F71E-498A-BF7D-E582CCE35D8F}"/>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B214ABF-E54A-487A-8328-7ABAC505739B}"/>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7979FE7-7EF6-4A50-829E-3000314F9FC5}"/>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885DD4F-7589-4545-BB8B-90408E4C7AD7}"/>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62E66C5-B49C-4465-A7C2-776ADE44E213}"/>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0D03675-09BD-4591-9560-044A0E5ED9EA}"/>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152BC49-6594-4E77-B255-210A3B7BD791}"/>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98828A1-1736-4165-82E3-19679174A917}"/>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B98F67D-3B0D-4060-902D-4C5CBB714C75}"/>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7D875E2-014C-4A7A-82A4-95B965227CA7}"/>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5662F2C-B3CF-420D-AE65-B31C002FC322}"/>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175F023-C406-4CBA-A9E8-913DA6AF04DF}"/>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3C00427-7314-4D56-9E9F-0BAD35CF9AA4}"/>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D35DE10-58F1-420B-B612-43F753384C8B}"/>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876D186-BA9C-46D8-9E51-B7336B76A534}"/>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DF4251C-A7EC-48DC-AD7D-FB5913B02824}"/>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F0DEC7E-4186-4AC9-BBE9-95D13A9CB66E}"/>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A43BF60-6788-476F-93B9-25A6316C590B}"/>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C4113CF-E145-4197-8E37-B290D0757334}"/>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6F1D6D0-0B6A-4E84-98F6-FCFD62144EAD}"/>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4FC837B-34FA-4CF5-90D8-0A5D8F4D9ADA}"/>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789EB1A-6BCF-47ED-9763-8EEC1533C547}"/>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7E88FEF-8D03-4D47-970C-53BFD692AC67}"/>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CC9B3B5-F0F8-4ECD-B06F-EB448DF8A62E}"/>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CC9E185-9E59-427E-BE65-349E859ED04E}"/>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DCA2323-F511-43B7-99D8-4EC903756108}"/>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EF8217F-5949-4109-8F3B-9876DC95C921}"/>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A804221-1182-40CC-AFCB-E5E2609C697E}"/>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5E634EC-C499-4DAF-8297-A14B24E6C80B}"/>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951B066-233E-48AA-B60C-ECA56DCF2F36}"/>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F06248D-28AA-468F-A21C-7959F46C849A}"/>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077AFBB-E3CE-4593-9EDB-1F5AC42FDD49}"/>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36F4ACC-03B2-40F7-A627-0E317086B60F}"/>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75DDDDC8-0A8B-4010-BFE7-C9A294CEA436}"/>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D5F03F9C-BE6C-47EC-A6E2-74A138AA8223}"/>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C7BF9E6-03F7-4F3B-9D5D-34877952D642}"/>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B3124CE-1B3D-45E2-A1E0-B48B70B22551}"/>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5795F40-3214-47F8-82D2-28CF263E5D4E}"/>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D3EA2C0-B58C-451A-B5FF-3E11ED58B1AD}"/>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E408F1E-40F3-4180-84A4-61B86C2E8A6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E14B87F-4EA5-4E45-B665-CC810DEB498C}"/>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59D5254-3B73-4F82-9184-9DB4B9172D35}"/>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8D43BF9-2587-4BDD-AEEC-1051DD53AAD6}"/>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68CC502A-FFA3-4263-9922-9593358F24F3}"/>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EF267CDD-EFD1-4313-844F-6AC50CF4D55B}"/>
            </a:ext>
          </a:extLst>
        </xdr:cNvPr>
        <xdr:cNvCxnSpPr/>
      </xdr:nvCxnSpPr>
      <xdr:spPr>
        <a:xfrm flipV="1">
          <a:off x="4086225" y="5534842"/>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AED598BC-7322-49FA-952D-0EED95E0213A}"/>
            </a:ext>
          </a:extLst>
        </xdr:cNvPr>
        <xdr:cNvSpPr txBox="1"/>
      </xdr:nvSpPr>
      <xdr:spPr>
        <a:xfrm>
          <a:off x="412496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AFF558CA-6E40-45F1-A4AD-0D19052EEBE1}"/>
            </a:ext>
          </a:extLst>
        </xdr:cNvPr>
        <xdr:cNvCxnSpPr/>
      </xdr:nvCxnSpPr>
      <xdr:spPr>
        <a:xfrm>
          <a:off x="4020820" y="71105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9C706C14-0619-4EE8-B14B-97E57067BC32}"/>
            </a:ext>
          </a:extLst>
        </xdr:cNvPr>
        <xdr:cNvSpPr txBox="1"/>
      </xdr:nvSpPr>
      <xdr:spPr>
        <a:xfrm>
          <a:off x="4124960" y="5317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4E61EA91-584D-459C-8D25-1B09B0ECE07E}"/>
            </a:ext>
          </a:extLst>
        </xdr:cNvPr>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100165</xdr:rowOff>
    </xdr:from>
    <xdr:ext cx="405111" cy="259045"/>
    <xdr:sp macro="" textlink="">
      <xdr:nvSpPr>
        <xdr:cNvPr id="63" name="【道路】&#10;有形固定資産減価償却率平均値テキスト">
          <a:extLst>
            <a:ext uri="{FF2B5EF4-FFF2-40B4-BE49-F238E27FC236}">
              <a16:creationId xmlns:a16="http://schemas.microsoft.com/office/drawing/2014/main" id="{137CB4E8-C955-4F1D-A525-4E221EE08E8F}"/>
            </a:ext>
          </a:extLst>
        </xdr:cNvPr>
        <xdr:cNvSpPr txBox="1"/>
      </xdr:nvSpPr>
      <xdr:spPr>
        <a:xfrm>
          <a:off x="4124960" y="64704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CEFC2A67-76A0-4BF2-87F0-048CC8A4BE92}"/>
            </a:ext>
          </a:extLst>
        </xdr:cNvPr>
        <xdr:cNvSpPr/>
      </xdr:nvSpPr>
      <xdr:spPr>
        <a:xfrm>
          <a:off x="4036060" y="64920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51F49CD3-76D8-4EF7-8432-15F0018A770B}"/>
            </a:ext>
          </a:extLst>
        </xdr:cNvPr>
        <xdr:cNvSpPr/>
      </xdr:nvSpPr>
      <xdr:spPr>
        <a:xfrm>
          <a:off x="3312160" y="64887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F90720D5-2505-4E3D-A75D-9C05B6E4CDCF}"/>
            </a:ext>
          </a:extLst>
        </xdr:cNvPr>
        <xdr:cNvSpPr/>
      </xdr:nvSpPr>
      <xdr:spPr>
        <a:xfrm>
          <a:off x="2514600" y="64577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3FDEBA9D-D5E9-4D4C-811B-7AF378E56DF8}"/>
            </a:ext>
          </a:extLst>
        </xdr:cNvPr>
        <xdr:cNvSpPr/>
      </xdr:nvSpPr>
      <xdr:spPr>
        <a:xfrm>
          <a:off x="1739900" y="64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CE9F44C6-E0DB-4972-A544-16DCE158A855}"/>
            </a:ext>
          </a:extLst>
        </xdr:cNvPr>
        <xdr:cNvSpPr/>
      </xdr:nvSpPr>
      <xdr:spPr>
        <a:xfrm>
          <a:off x="965200" y="64022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B6B1FE9-D081-4145-92D1-D2239DF2DD02}"/>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E72D372-D56E-4300-AF91-B6A6B411EDD2}"/>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B799F65-8A01-4D1B-93FA-BFD1E0C523D9}"/>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040CDC2-BD44-477B-A303-EAF7A57A06D5}"/>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649995C-3CEE-463A-B1BD-7F476F83B1EF}"/>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74" name="楕円 73">
          <a:extLst>
            <a:ext uri="{FF2B5EF4-FFF2-40B4-BE49-F238E27FC236}">
              <a16:creationId xmlns:a16="http://schemas.microsoft.com/office/drawing/2014/main" id="{48A5073F-9AA8-490C-A59D-B4126367351C}"/>
            </a:ext>
          </a:extLst>
        </xdr:cNvPr>
        <xdr:cNvSpPr/>
      </xdr:nvSpPr>
      <xdr:spPr>
        <a:xfrm>
          <a:off x="4036060" y="621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40113</xdr:rowOff>
    </xdr:from>
    <xdr:ext cx="405111" cy="259045"/>
    <xdr:sp macro="" textlink="">
      <xdr:nvSpPr>
        <xdr:cNvPr id="75" name="【道路】&#10;有形固定資産減価償却率該当値テキスト">
          <a:extLst>
            <a:ext uri="{FF2B5EF4-FFF2-40B4-BE49-F238E27FC236}">
              <a16:creationId xmlns:a16="http://schemas.microsoft.com/office/drawing/2014/main" id="{D8A6C0CC-D39F-4EF3-B9BB-870546577C3E}"/>
            </a:ext>
          </a:extLst>
        </xdr:cNvPr>
        <xdr:cNvSpPr txBox="1"/>
      </xdr:nvSpPr>
      <xdr:spPr>
        <a:xfrm>
          <a:off x="4124960" y="607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157661</xdr:rowOff>
    </xdr:from>
    <xdr:to>
      <xdr:col>20</xdr:col>
      <xdr:colOff>38100</xdr:colOff>
      <xdr:row>37</xdr:row>
      <xdr:rowOff>87811</xdr:rowOff>
    </xdr:to>
    <xdr:sp macro="" textlink="">
      <xdr:nvSpPr>
        <xdr:cNvPr id="76" name="楕円 75">
          <a:extLst>
            <a:ext uri="{FF2B5EF4-FFF2-40B4-BE49-F238E27FC236}">
              <a16:creationId xmlns:a16="http://schemas.microsoft.com/office/drawing/2014/main" id="{E3CB2D48-3B19-4105-896B-BD8513C1F8EF}"/>
            </a:ext>
          </a:extLst>
        </xdr:cNvPr>
        <xdr:cNvSpPr/>
      </xdr:nvSpPr>
      <xdr:spPr>
        <a:xfrm>
          <a:off x="3312160" y="61927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37011</xdr:rowOff>
    </xdr:from>
    <xdr:to>
      <xdr:col>24</xdr:col>
      <xdr:colOff>63500</xdr:colOff>
      <xdr:row>37</xdr:row>
      <xdr:rowOff>68036</xdr:rowOff>
    </xdr:to>
    <xdr:cxnSp macro="">
      <xdr:nvCxnSpPr>
        <xdr:cNvPr id="77" name="直線コネクタ 76">
          <a:extLst>
            <a:ext uri="{FF2B5EF4-FFF2-40B4-BE49-F238E27FC236}">
              <a16:creationId xmlns:a16="http://schemas.microsoft.com/office/drawing/2014/main" id="{40B3BDE2-DA54-4A9C-A86E-C9BC085AF306}"/>
            </a:ext>
          </a:extLst>
        </xdr:cNvPr>
        <xdr:cNvCxnSpPr/>
      </xdr:nvCxnSpPr>
      <xdr:spPr>
        <a:xfrm>
          <a:off x="3355340" y="6239691"/>
          <a:ext cx="73152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125004</xdr:rowOff>
    </xdr:from>
    <xdr:to>
      <xdr:col>15</xdr:col>
      <xdr:colOff>101600</xdr:colOff>
      <xdr:row>37</xdr:row>
      <xdr:rowOff>55154</xdr:rowOff>
    </xdr:to>
    <xdr:sp macro="" textlink="">
      <xdr:nvSpPr>
        <xdr:cNvPr id="78" name="楕円 77">
          <a:extLst>
            <a:ext uri="{FF2B5EF4-FFF2-40B4-BE49-F238E27FC236}">
              <a16:creationId xmlns:a16="http://schemas.microsoft.com/office/drawing/2014/main" id="{298E9AF7-8299-4687-A740-991B1539AFC9}"/>
            </a:ext>
          </a:extLst>
        </xdr:cNvPr>
        <xdr:cNvSpPr/>
      </xdr:nvSpPr>
      <xdr:spPr>
        <a:xfrm>
          <a:off x="2514600" y="61600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4354</xdr:rowOff>
    </xdr:from>
    <xdr:to>
      <xdr:col>19</xdr:col>
      <xdr:colOff>177800</xdr:colOff>
      <xdr:row>37</xdr:row>
      <xdr:rowOff>37011</xdr:rowOff>
    </xdr:to>
    <xdr:cxnSp macro="">
      <xdr:nvCxnSpPr>
        <xdr:cNvPr id="79" name="直線コネクタ 78">
          <a:extLst>
            <a:ext uri="{FF2B5EF4-FFF2-40B4-BE49-F238E27FC236}">
              <a16:creationId xmlns:a16="http://schemas.microsoft.com/office/drawing/2014/main" id="{993486EB-F4C7-428F-B8ED-0E8E61A09B54}"/>
            </a:ext>
          </a:extLst>
        </xdr:cNvPr>
        <xdr:cNvCxnSpPr/>
      </xdr:nvCxnSpPr>
      <xdr:spPr>
        <a:xfrm>
          <a:off x="2565400" y="6207034"/>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125004</xdr:rowOff>
    </xdr:from>
    <xdr:to>
      <xdr:col>10</xdr:col>
      <xdr:colOff>165100</xdr:colOff>
      <xdr:row>37</xdr:row>
      <xdr:rowOff>55154</xdr:rowOff>
    </xdr:to>
    <xdr:sp macro="" textlink="">
      <xdr:nvSpPr>
        <xdr:cNvPr id="80" name="楕円 79">
          <a:extLst>
            <a:ext uri="{FF2B5EF4-FFF2-40B4-BE49-F238E27FC236}">
              <a16:creationId xmlns:a16="http://schemas.microsoft.com/office/drawing/2014/main" id="{A74EC323-E34C-4D99-856A-EF1F85B386A6}"/>
            </a:ext>
          </a:extLst>
        </xdr:cNvPr>
        <xdr:cNvSpPr/>
      </xdr:nvSpPr>
      <xdr:spPr>
        <a:xfrm>
          <a:off x="1739900" y="61600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4354</xdr:rowOff>
    </xdr:from>
    <xdr:to>
      <xdr:col>15</xdr:col>
      <xdr:colOff>50800</xdr:colOff>
      <xdr:row>37</xdr:row>
      <xdr:rowOff>4354</xdr:rowOff>
    </xdr:to>
    <xdr:cxnSp macro="">
      <xdr:nvCxnSpPr>
        <xdr:cNvPr id="81" name="直線コネクタ 80">
          <a:extLst>
            <a:ext uri="{FF2B5EF4-FFF2-40B4-BE49-F238E27FC236}">
              <a16:creationId xmlns:a16="http://schemas.microsoft.com/office/drawing/2014/main" id="{1F4CF389-3749-4A71-A256-A9A3C8359842}"/>
            </a:ext>
          </a:extLst>
        </xdr:cNvPr>
        <xdr:cNvCxnSpPr/>
      </xdr:nvCxnSpPr>
      <xdr:spPr>
        <a:xfrm>
          <a:off x="1790700" y="620703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98878</xdr:rowOff>
    </xdr:from>
    <xdr:to>
      <xdr:col>6</xdr:col>
      <xdr:colOff>38100</xdr:colOff>
      <xdr:row>37</xdr:row>
      <xdr:rowOff>29028</xdr:rowOff>
    </xdr:to>
    <xdr:sp macro="" textlink="">
      <xdr:nvSpPr>
        <xdr:cNvPr id="82" name="楕円 81">
          <a:extLst>
            <a:ext uri="{FF2B5EF4-FFF2-40B4-BE49-F238E27FC236}">
              <a16:creationId xmlns:a16="http://schemas.microsoft.com/office/drawing/2014/main" id="{A5A8E9A3-8A73-48B7-AEBF-1B67C2D58206}"/>
            </a:ext>
          </a:extLst>
        </xdr:cNvPr>
        <xdr:cNvSpPr/>
      </xdr:nvSpPr>
      <xdr:spPr>
        <a:xfrm>
          <a:off x="965200" y="61339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149678</xdr:rowOff>
    </xdr:from>
    <xdr:to>
      <xdr:col>10</xdr:col>
      <xdr:colOff>114300</xdr:colOff>
      <xdr:row>37</xdr:row>
      <xdr:rowOff>4354</xdr:rowOff>
    </xdr:to>
    <xdr:cxnSp macro="">
      <xdr:nvCxnSpPr>
        <xdr:cNvPr id="83" name="直線コネクタ 82">
          <a:extLst>
            <a:ext uri="{FF2B5EF4-FFF2-40B4-BE49-F238E27FC236}">
              <a16:creationId xmlns:a16="http://schemas.microsoft.com/office/drawing/2014/main" id="{DBA4A0EA-3A7A-4727-A512-FB45BFC54EDB}"/>
            </a:ext>
          </a:extLst>
        </xdr:cNvPr>
        <xdr:cNvCxnSpPr/>
      </xdr:nvCxnSpPr>
      <xdr:spPr>
        <a:xfrm>
          <a:off x="1008380" y="6184718"/>
          <a:ext cx="782320" cy="2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39750</xdr:rowOff>
    </xdr:from>
    <xdr:ext cx="405111" cy="259045"/>
    <xdr:sp macro="" textlink="">
      <xdr:nvSpPr>
        <xdr:cNvPr id="84" name="n_1aveValue【道路】&#10;有形固定資産減価償却率">
          <a:extLst>
            <a:ext uri="{FF2B5EF4-FFF2-40B4-BE49-F238E27FC236}">
              <a16:creationId xmlns:a16="http://schemas.microsoft.com/office/drawing/2014/main" id="{2829B525-0B44-4A9B-A5CF-5BBEAA341864}"/>
            </a:ext>
          </a:extLst>
        </xdr:cNvPr>
        <xdr:cNvSpPr txBox="1"/>
      </xdr:nvSpPr>
      <xdr:spPr>
        <a:xfrm>
          <a:off x="317056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8726</xdr:rowOff>
    </xdr:from>
    <xdr:ext cx="405111" cy="259045"/>
    <xdr:sp macro="" textlink="">
      <xdr:nvSpPr>
        <xdr:cNvPr id="85" name="n_2aveValue【道路】&#10;有形固定資産減価償却率">
          <a:extLst>
            <a:ext uri="{FF2B5EF4-FFF2-40B4-BE49-F238E27FC236}">
              <a16:creationId xmlns:a16="http://schemas.microsoft.com/office/drawing/2014/main" id="{F2C40B38-78CA-4FBB-A19D-6131A7A0C51E}"/>
            </a:ext>
          </a:extLst>
        </xdr:cNvPr>
        <xdr:cNvSpPr txBox="1"/>
      </xdr:nvSpPr>
      <xdr:spPr>
        <a:xfrm>
          <a:off x="2385704" y="65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147518</xdr:rowOff>
    </xdr:from>
    <xdr:ext cx="405111" cy="259045"/>
    <xdr:sp macro="" textlink="">
      <xdr:nvSpPr>
        <xdr:cNvPr id="86" name="n_3aveValue【道路】&#10;有形固定資産減価償却率">
          <a:extLst>
            <a:ext uri="{FF2B5EF4-FFF2-40B4-BE49-F238E27FC236}">
              <a16:creationId xmlns:a16="http://schemas.microsoft.com/office/drawing/2014/main" id="{2D74EF68-7A08-46F3-9797-CE233D59FDF4}"/>
            </a:ext>
          </a:extLst>
        </xdr:cNvPr>
        <xdr:cNvSpPr txBox="1"/>
      </xdr:nvSpPr>
      <xdr:spPr>
        <a:xfrm>
          <a:off x="1611004" y="651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87" name="n_4aveValue【道路】&#10;有形固定資産減価償却率">
          <a:extLst>
            <a:ext uri="{FF2B5EF4-FFF2-40B4-BE49-F238E27FC236}">
              <a16:creationId xmlns:a16="http://schemas.microsoft.com/office/drawing/2014/main" id="{BA9C43AD-10DC-4C2A-91D0-D9ED6D981932}"/>
            </a:ext>
          </a:extLst>
        </xdr:cNvPr>
        <xdr:cNvSpPr txBox="1"/>
      </xdr:nvSpPr>
      <xdr:spPr>
        <a:xfrm>
          <a:off x="836304" y="6494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104338</xdr:rowOff>
    </xdr:from>
    <xdr:ext cx="405111" cy="259045"/>
    <xdr:sp macro="" textlink="">
      <xdr:nvSpPr>
        <xdr:cNvPr id="88" name="n_1mainValue【道路】&#10;有形固定資産減価償却率">
          <a:extLst>
            <a:ext uri="{FF2B5EF4-FFF2-40B4-BE49-F238E27FC236}">
              <a16:creationId xmlns:a16="http://schemas.microsoft.com/office/drawing/2014/main" id="{360F1526-BE71-49B6-850C-E63FEC4B704B}"/>
            </a:ext>
          </a:extLst>
        </xdr:cNvPr>
        <xdr:cNvSpPr txBox="1"/>
      </xdr:nvSpPr>
      <xdr:spPr>
        <a:xfrm>
          <a:off x="3170564" y="5971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71681</xdr:rowOff>
    </xdr:from>
    <xdr:ext cx="405111" cy="259045"/>
    <xdr:sp macro="" textlink="">
      <xdr:nvSpPr>
        <xdr:cNvPr id="89" name="n_2mainValue【道路】&#10;有形固定資産減価償却率">
          <a:extLst>
            <a:ext uri="{FF2B5EF4-FFF2-40B4-BE49-F238E27FC236}">
              <a16:creationId xmlns:a16="http://schemas.microsoft.com/office/drawing/2014/main" id="{DF14C474-0F59-464B-ACCC-2179292AB9BF}"/>
            </a:ext>
          </a:extLst>
        </xdr:cNvPr>
        <xdr:cNvSpPr txBox="1"/>
      </xdr:nvSpPr>
      <xdr:spPr>
        <a:xfrm>
          <a:off x="2385704" y="593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71681</xdr:rowOff>
    </xdr:from>
    <xdr:ext cx="405111" cy="259045"/>
    <xdr:sp macro="" textlink="">
      <xdr:nvSpPr>
        <xdr:cNvPr id="90" name="n_3mainValue【道路】&#10;有形固定資産減価償却率">
          <a:extLst>
            <a:ext uri="{FF2B5EF4-FFF2-40B4-BE49-F238E27FC236}">
              <a16:creationId xmlns:a16="http://schemas.microsoft.com/office/drawing/2014/main" id="{72FD8435-282E-4EFC-935C-D2B6038B95B2}"/>
            </a:ext>
          </a:extLst>
        </xdr:cNvPr>
        <xdr:cNvSpPr txBox="1"/>
      </xdr:nvSpPr>
      <xdr:spPr>
        <a:xfrm>
          <a:off x="1611004" y="593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45555</xdr:rowOff>
    </xdr:from>
    <xdr:ext cx="405111" cy="259045"/>
    <xdr:sp macro="" textlink="">
      <xdr:nvSpPr>
        <xdr:cNvPr id="91" name="n_4mainValue【道路】&#10;有形固定資産減価償却率">
          <a:extLst>
            <a:ext uri="{FF2B5EF4-FFF2-40B4-BE49-F238E27FC236}">
              <a16:creationId xmlns:a16="http://schemas.microsoft.com/office/drawing/2014/main" id="{B9E79E5F-5EF8-4B75-86A3-524D160B17B0}"/>
            </a:ext>
          </a:extLst>
        </xdr:cNvPr>
        <xdr:cNvSpPr txBox="1"/>
      </xdr:nvSpPr>
      <xdr:spPr>
        <a:xfrm>
          <a:off x="836304" y="591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BD2A618-73A4-48B3-B5E1-9A2A85C69615}"/>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35DCBD1-2271-43B1-AF7D-08EC2E4DA211}"/>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101B9ABD-4CBE-4D78-9EBE-E4684C688012}"/>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E8F7C843-9FC8-416B-BED0-834808E1EAED}"/>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1A86A6BB-3FB6-432B-B17C-8C3F17A0F783}"/>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BA629BEC-8012-4D54-B7A4-5ABB7D1870A4}"/>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F267AFB-CF0D-4696-A946-A43A59248ECC}"/>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E8A942F6-2834-488D-BC3C-F87F9BBD4FFC}"/>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834F0B8A-5B85-404D-8F08-87F22BD07C4E}"/>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283B23CB-6829-4269-940C-5FF5A04D8C6E}"/>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32728286-D8B4-41EB-8B75-C8B6A2E50806}"/>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20BFE3C9-ED4E-4190-9C7A-63DBD1EFE3A9}"/>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488F148D-32AC-4CC4-9A19-4B453EB3FCC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EAF47C43-99E7-4EDD-8DF4-954ED27B1DA5}"/>
            </a:ext>
          </a:extLst>
        </xdr:cNvPr>
        <xdr:cNvSpPr txBox="1"/>
      </xdr:nvSpPr>
      <xdr:spPr>
        <a:xfrm>
          <a:off x="529992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D3857295-23C8-49AC-9D32-98F2A099A1F7}"/>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511D254-A850-4635-9A89-081748EBA2F0}"/>
            </a:ext>
          </a:extLst>
        </xdr:cNvPr>
        <xdr:cNvSpPr txBox="1"/>
      </xdr:nvSpPr>
      <xdr:spPr>
        <a:xfrm>
          <a:off x="529992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C8EE66F3-F2AF-4869-8DCB-D7A708CA5BF9}"/>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ECFC4177-C55C-4E3B-9222-699ECB2E798F}"/>
            </a:ext>
          </a:extLst>
        </xdr:cNvPr>
        <xdr:cNvSpPr txBox="1"/>
      </xdr:nvSpPr>
      <xdr:spPr>
        <a:xfrm>
          <a:off x="529992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DF76EE39-01E7-49B5-87DC-CADD5CFCF4BA}"/>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5808C791-E253-4EA7-91B3-83BD0B4F4B0A}"/>
            </a:ext>
          </a:extLst>
        </xdr:cNvPr>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C008D422-4A98-4E5A-A993-71443533982C}"/>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92DDF9F8-5255-4F0F-8FA9-AE8F9AFD7956}"/>
            </a:ext>
          </a:extLst>
        </xdr:cNvPr>
        <xdr:cNvSpPr txBox="1"/>
      </xdr:nvSpPr>
      <xdr:spPr>
        <a:xfrm>
          <a:off x="520976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7B27BFB3-785C-43E3-87AA-5E6BE40FD995}"/>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03C2DD98-8F0B-4B98-8B3C-98729F5560CC}"/>
            </a:ext>
          </a:extLst>
        </xdr:cNvPr>
        <xdr:cNvCxnSpPr/>
      </xdr:nvCxnSpPr>
      <xdr:spPr>
        <a:xfrm flipV="1">
          <a:off x="9219565" y="5600829"/>
          <a:ext cx="0" cy="147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5532A5B2-10CE-4B13-8E20-86F4A5966FB6}"/>
            </a:ext>
          </a:extLst>
        </xdr:cNvPr>
        <xdr:cNvSpPr txBox="1"/>
      </xdr:nvSpPr>
      <xdr:spPr>
        <a:xfrm>
          <a:off x="9258300" y="708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E5F0D54D-35B0-4344-83C5-EC444FE4365B}"/>
            </a:ext>
          </a:extLst>
        </xdr:cNvPr>
        <xdr:cNvCxnSpPr/>
      </xdr:nvCxnSpPr>
      <xdr:spPr>
        <a:xfrm>
          <a:off x="9154160" y="70787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1105F47A-0C64-47B0-9533-84C2E9838622}"/>
            </a:ext>
          </a:extLst>
        </xdr:cNvPr>
        <xdr:cNvSpPr txBox="1"/>
      </xdr:nvSpPr>
      <xdr:spPr>
        <a:xfrm>
          <a:off x="9258300" y="537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A0615C80-B497-406F-A555-55919EDE53D3}"/>
            </a:ext>
          </a:extLst>
        </xdr:cNvPr>
        <xdr:cNvCxnSpPr/>
      </xdr:nvCxnSpPr>
      <xdr:spPr>
        <a:xfrm>
          <a:off x="9154160" y="56008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16662</xdr:rowOff>
    </xdr:from>
    <xdr:ext cx="534377" cy="259045"/>
    <xdr:sp macro="" textlink="">
      <xdr:nvSpPr>
        <xdr:cNvPr id="120" name="【道路】&#10;一人当たり延長平均値テキスト">
          <a:extLst>
            <a:ext uri="{FF2B5EF4-FFF2-40B4-BE49-F238E27FC236}">
              <a16:creationId xmlns:a16="http://schemas.microsoft.com/office/drawing/2014/main" id="{181F94A5-1E77-4BD9-AC48-27421C8D6BF0}"/>
            </a:ext>
          </a:extLst>
        </xdr:cNvPr>
        <xdr:cNvSpPr txBox="1"/>
      </xdr:nvSpPr>
      <xdr:spPr>
        <a:xfrm>
          <a:off x="9258300" y="6722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22C75CC7-0835-4F0A-AA21-62F44CC1ED62}"/>
            </a:ext>
          </a:extLst>
        </xdr:cNvPr>
        <xdr:cNvSpPr/>
      </xdr:nvSpPr>
      <xdr:spPr>
        <a:xfrm>
          <a:off x="9192260" y="68708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a16="http://schemas.microsoft.com/office/drawing/2014/main" id="{E1CFEE47-7654-42CC-B11A-1CC283E45FAB}"/>
            </a:ext>
          </a:extLst>
        </xdr:cNvPr>
        <xdr:cNvSpPr/>
      </xdr:nvSpPr>
      <xdr:spPr>
        <a:xfrm>
          <a:off x="8445500" y="68749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a16="http://schemas.microsoft.com/office/drawing/2014/main" id="{036139B8-AF61-4121-8146-0A5C147153F2}"/>
            </a:ext>
          </a:extLst>
        </xdr:cNvPr>
        <xdr:cNvSpPr/>
      </xdr:nvSpPr>
      <xdr:spPr>
        <a:xfrm>
          <a:off x="7670800" y="68699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a16="http://schemas.microsoft.com/office/drawing/2014/main" id="{5E967B49-5D8E-4E09-A3BC-D2FD1DD2F820}"/>
            </a:ext>
          </a:extLst>
        </xdr:cNvPr>
        <xdr:cNvSpPr/>
      </xdr:nvSpPr>
      <xdr:spPr>
        <a:xfrm>
          <a:off x="6873240" y="68685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a16="http://schemas.microsoft.com/office/drawing/2014/main" id="{D6F74E79-DC38-412F-9C07-F73B291F3D82}"/>
            </a:ext>
          </a:extLst>
        </xdr:cNvPr>
        <xdr:cNvSpPr/>
      </xdr:nvSpPr>
      <xdr:spPr>
        <a:xfrm>
          <a:off x="6098540" y="68744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3ED6E1E-FF18-4297-B618-41840E8FE263}"/>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C31C96A-888D-4D30-9C5F-8AC9BE09048B}"/>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BEBBD46-0740-4703-81CC-21AA11BADE93}"/>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C606886-C15D-441A-9741-5895D84A66B2}"/>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3E095BCA-85B6-4835-8B29-B31892CB009D}"/>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84569</xdr:rowOff>
    </xdr:from>
    <xdr:to>
      <xdr:col>55</xdr:col>
      <xdr:colOff>50800</xdr:colOff>
      <xdr:row>42</xdr:row>
      <xdr:rowOff>14719</xdr:rowOff>
    </xdr:to>
    <xdr:sp macro="" textlink="">
      <xdr:nvSpPr>
        <xdr:cNvPr id="131" name="楕円 130">
          <a:extLst>
            <a:ext uri="{FF2B5EF4-FFF2-40B4-BE49-F238E27FC236}">
              <a16:creationId xmlns:a16="http://schemas.microsoft.com/office/drawing/2014/main" id="{5AAD295F-0CD2-41DC-997A-CE9A9173263B}"/>
            </a:ext>
          </a:extLst>
        </xdr:cNvPr>
        <xdr:cNvSpPr/>
      </xdr:nvSpPr>
      <xdr:spPr>
        <a:xfrm>
          <a:off x="9192260" y="69578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170946</xdr:rowOff>
    </xdr:from>
    <xdr:ext cx="534377" cy="259045"/>
    <xdr:sp macro="" textlink="">
      <xdr:nvSpPr>
        <xdr:cNvPr id="132" name="【道路】&#10;一人当たり延長該当値テキスト">
          <a:extLst>
            <a:ext uri="{FF2B5EF4-FFF2-40B4-BE49-F238E27FC236}">
              <a16:creationId xmlns:a16="http://schemas.microsoft.com/office/drawing/2014/main" id="{D631DA5F-159D-46E4-8F6C-D34AFF8C4895}"/>
            </a:ext>
          </a:extLst>
        </xdr:cNvPr>
        <xdr:cNvSpPr txBox="1"/>
      </xdr:nvSpPr>
      <xdr:spPr>
        <a:xfrm>
          <a:off x="9258300" y="68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84865</xdr:rowOff>
    </xdr:from>
    <xdr:to>
      <xdr:col>50</xdr:col>
      <xdr:colOff>165100</xdr:colOff>
      <xdr:row>42</xdr:row>
      <xdr:rowOff>15015</xdr:rowOff>
    </xdr:to>
    <xdr:sp macro="" textlink="">
      <xdr:nvSpPr>
        <xdr:cNvPr id="133" name="楕円 132">
          <a:extLst>
            <a:ext uri="{FF2B5EF4-FFF2-40B4-BE49-F238E27FC236}">
              <a16:creationId xmlns:a16="http://schemas.microsoft.com/office/drawing/2014/main" id="{25F57597-C1DE-4089-A5C5-CC37D1512325}"/>
            </a:ext>
          </a:extLst>
        </xdr:cNvPr>
        <xdr:cNvSpPr/>
      </xdr:nvSpPr>
      <xdr:spPr>
        <a:xfrm>
          <a:off x="8445500" y="69581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135369</xdr:rowOff>
    </xdr:from>
    <xdr:to>
      <xdr:col>55</xdr:col>
      <xdr:colOff>0</xdr:colOff>
      <xdr:row>41</xdr:row>
      <xdr:rowOff>135665</xdr:rowOff>
    </xdr:to>
    <xdr:cxnSp macro="">
      <xdr:nvCxnSpPr>
        <xdr:cNvPr id="134" name="直線コネクタ 133">
          <a:extLst>
            <a:ext uri="{FF2B5EF4-FFF2-40B4-BE49-F238E27FC236}">
              <a16:creationId xmlns:a16="http://schemas.microsoft.com/office/drawing/2014/main" id="{047534DD-BB16-4DA9-B98A-6F367D50DAF8}"/>
            </a:ext>
          </a:extLst>
        </xdr:cNvPr>
        <xdr:cNvCxnSpPr/>
      </xdr:nvCxnSpPr>
      <xdr:spPr>
        <a:xfrm flipV="1">
          <a:off x="8496300" y="7008609"/>
          <a:ext cx="723900" cy="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84224</xdr:rowOff>
    </xdr:from>
    <xdr:to>
      <xdr:col>46</xdr:col>
      <xdr:colOff>38100</xdr:colOff>
      <xdr:row>42</xdr:row>
      <xdr:rowOff>14374</xdr:rowOff>
    </xdr:to>
    <xdr:sp macro="" textlink="">
      <xdr:nvSpPr>
        <xdr:cNvPr id="135" name="楕円 134">
          <a:extLst>
            <a:ext uri="{FF2B5EF4-FFF2-40B4-BE49-F238E27FC236}">
              <a16:creationId xmlns:a16="http://schemas.microsoft.com/office/drawing/2014/main" id="{81CC743A-EE2F-4049-9F1F-08E0F1AA40C7}"/>
            </a:ext>
          </a:extLst>
        </xdr:cNvPr>
        <xdr:cNvSpPr/>
      </xdr:nvSpPr>
      <xdr:spPr>
        <a:xfrm>
          <a:off x="7670800" y="69574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135024</xdr:rowOff>
    </xdr:from>
    <xdr:to>
      <xdr:col>50</xdr:col>
      <xdr:colOff>114300</xdr:colOff>
      <xdr:row>41</xdr:row>
      <xdr:rowOff>135665</xdr:rowOff>
    </xdr:to>
    <xdr:cxnSp macro="">
      <xdr:nvCxnSpPr>
        <xdr:cNvPr id="136" name="直線コネクタ 135">
          <a:extLst>
            <a:ext uri="{FF2B5EF4-FFF2-40B4-BE49-F238E27FC236}">
              <a16:creationId xmlns:a16="http://schemas.microsoft.com/office/drawing/2014/main" id="{2C9ADA6F-4E9B-4CD6-B7F7-B3B0D171F777}"/>
            </a:ext>
          </a:extLst>
        </xdr:cNvPr>
        <xdr:cNvCxnSpPr/>
      </xdr:nvCxnSpPr>
      <xdr:spPr>
        <a:xfrm>
          <a:off x="7713980" y="7008264"/>
          <a:ext cx="78232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85859</xdr:rowOff>
    </xdr:from>
    <xdr:to>
      <xdr:col>41</xdr:col>
      <xdr:colOff>101600</xdr:colOff>
      <xdr:row>42</xdr:row>
      <xdr:rowOff>16009</xdr:rowOff>
    </xdr:to>
    <xdr:sp macro="" textlink="">
      <xdr:nvSpPr>
        <xdr:cNvPr id="137" name="楕円 136">
          <a:extLst>
            <a:ext uri="{FF2B5EF4-FFF2-40B4-BE49-F238E27FC236}">
              <a16:creationId xmlns:a16="http://schemas.microsoft.com/office/drawing/2014/main" id="{2AD5B098-FF14-4596-AC53-479B978B1367}"/>
            </a:ext>
          </a:extLst>
        </xdr:cNvPr>
        <xdr:cNvSpPr/>
      </xdr:nvSpPr>
      <xdr:spPr>
        <a:xfrm>
          <a:off x="6873240" y="69590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135024</xdr:rowOff>
    </xdr:from>
    <xdr:to>
      <xdr:col>45</xdr:col>
      <xdr:colOff>177800</xdr:colOff>
      <xdr:row>41</xdr:row>
      <xdr:rowOff>136659</xdr:rowOff>
    </xdr:to>
    <xdr:cxnSp macro="">
      <xdr:nvCxnSpPr>
        <xdr:cNvPr id="138" name="直線コネクタ 137">
          <a:extLst>
            <a:ext uri="{FF2B5EF4-FFF2-40B4-BE49-F238E27FC236}">
              <a16:creationId xmlns:a16="http://schemas.microsoft.com/office/drawing/2014/main" id="{B4740A7D-FB11-4950-BEB0-068C1A31502A}"/>
            </a:ext>
          </a:extLst>
        </xdr:cNvPr>
        <xdr:cNvCxnSpPr/>
      </xdr:nvCxnSpPr>
      <xdr:spPr>
        <a:xfrm flipV="1">
          <a:off x="6924040" y="7008264"/>
          <a:ext cx="789940" cy="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86151</xdr:rowOff>
    </xdr:from>
    <xdr:to>
      <xdr:col>36</xdr:col>
      <xdr:colOff>165100</xdr:colOff>
      <xdr:row>42</xdr:row>
      <xdr:rowOff>16301</xdr:rowOff>
    </xdr:to>
    <xdr:sp macro="" textlink="">
      <xdr:nvSpPr>
        <xdr:cNvPr id="139" name="楕円 138">
          <a:extLst>
            <a:ext uri="{FF2B5EF4-FFF2-40B4-BE49-F238E27FC236}">
              <a16:creationId xmlns:a16="http://schemas.microsoft.com/office/drawing/2014/main" id="{BE65C613-B7FE-46D4-A708-EC3C5DA809A5}"/>
            </a:ext>
          </a:extLst>
        </xdr:cNvPr>
        <xdr:cNvSpPr/>
      </xdr:nvSpPr>
      <xdr:spPr>
        <a:xfrm>
          <a:off x="6098540" y="69593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136659</xdr:rowOff>
    </xdr:from>
    <xdr:to>
      <xdr:col>41</xdr:col>
      <xdr:colOff>50800</xdr:colOff>
      <xdr:row>41</xdr:row>
      <xdr:rowOff>136951</xdr:rowOff>
    </xdr:to>
    <xdr:cxnSp macro="">
      <xdr:nvCxnSpPr>
        <xdr:cNvPr id="140" name="直線コネクタ 139">
          <a:extLst>
            <a:ext uri="{FF2B5EF4-FFF2-40B4-BE49-F238E27FC236}">
              <a16:creationId xmlns:a16="http://schemas.microsoft.com/office/drawing/2014/main" id="{247B5039-E58E-4094-80F8-EEA670334507}"/>
            </a:ext>
          </a:extLst>
        </xdr:cNvPr>
        <xdr:cNvCxnSpPr/>
      </xdr:nvCxnSpPr>
      <xdr:spPr>
        <a:xfrm flipV="1">
          <a:off x="6149340" y="7009899"/>
          <a:ext cx="774700" cy="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116021</xdr:rowOff>
    </xdr:from>
    <xdr:ext cx="534377" cy="259045"/>
    <xdr:sp macro="" textlink="">
      <xdr:nvSpPr>
        <xdr:cNvPr id="141" name="n_1aveValue【道路】&#10;一人当たり延長">
          <a:extLst>
            <a:ext uri="{FF2B5EF4-FFF2-40B4-BE49-F238E27FC236}">
              <a16:creationId xmlns:a16="http://schemas.microsoft.com/office/drawing/2014/main" id="{F72A4032-F1F6-4A42-AF72-1133EC75193E}"/>
            </a:ext>
          </a:extLst>
        </xdr:cNvPr>
        <xdr:cNvSpPr txBox="1"/>
      </xdr:nvSpPr>
      <xdr:spPr>
        <a:xfrm>
          <a:off x="8239271" y="665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111048</xdr:rowOff>
    </xdr:from>
    <xdr:ext cx="534377" cy="259045"/>
    <xdr:sp macro="" textlink="">
      <xdr:nvSpPr>
        <xdr:cNvPr id="142" name="n_2aveValue【道路】&#10;一人当たり延長">
          <a:extLst>
            <a:ext uri="{FF2B5EF4-FFF2-40B4-BE49-F238E27FC236}">
              <a16:creationId xmlns:a16="http://schemas.microsoft.com/office/drawing/2014/main" id="{70C83202-5866-406F-A1C4-D19DF77EE755}"/>
            </a:ext>
          </a:extLst>
        </xdr:cNvPr>
        <xdr:cNvSpPr txBox="1"/>
      </xdr:nvSpPr>
      <xdr:spPr>
        <a:xfrm>
          <a:off x="7477271" y="664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109641</xdr:rowOff>
    </xdr:from>
    <xdr:ext cx="534377" cy="259045"/>
    <xdr:sp macro="" textlink="">
      <xdr:nvSpPr>
        <xdr:cNvPr id="143" name="n_3aveValue【道路】&#10;一人当たり延長">
          <a:extLst>
            <a:ext uri="{FF2B5EF4-FFF2-40B4-BE49-F238E27FC236}">
              <a16:creationId xmlns:a16="http://schemas.microsoft.com/office/drawing/2014/main" id="{8E65116A-4AC9-4211-B69B-B4B1A28F0CAB}"/>
            </a:ext>
          </a:extLst>
        </xdr:cNvPr>
        <xdr:cNvSpPr txBox="1"/>
      </xdr:nvSpPr>
      <xdr:spPr>
        <a:xfrm>
          <a:off x="6702571" y="664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115533</xdr:rowOff>
    </xdr:from>
    <xdr:ext cx="534377" cy="259045"/>
    <xdr:sp macro="" textlink="">
      <xdr:nvSpPr>
        <xdr:cNvPr id="144" name="n_4aveValue【道路】&#10;一人当たり延長">
          <a:extLst>
            <a:ext uri="{FF2B5EF4-FFF2-40B4-BE49-F238E27FC236}">
              <a16:creationId xmlns:a16="http://schemas.microsoft.com/office/drawing/2014/main" id="{9B336ED8-D659-4DC9-84D3-76A661124BCC}"/>
            </a:ext>
          </a:extLst>
        </xdr:cNvPr>
        <xdr:cNvSpPr txBox="1"/>
      </xdr:nvSpPr>
      <xdr:spPr>
        <a:xfrm>
          <a:off x="5905011" y="665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6142</xdr:rowOff>
    </xdr:from>
    <xdr:ext cx="534377" cy="259045"/>
    <xdr:sp macro="" textlink="">
      <xdr:nvSpPr>
        <xdr:cNvPr id="145" name="n_1mainValue【道路】&#10;一人当たり延長">
          <a:extLst>
            <a:ext uri="{FF2B5EF4-FFF2-40B4-BE49-F238E27FC236}">
              <a16:creationId xmlns:a16="http://schemas.microsoft.com/office/drawing/2014/main" id="{F5D1EE38-A714-477D-B24A-CF4F919E98F8}"/>
            </a:ext>
          </a:extLst>
        </xdr:cNvPr>
        <xdr:cNvSpPr txBox="1"/>
      </xdr:nvSpPr>
      <xdr:spPr>
        <a:xfrm>
          <a:off x="8239271" y="704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5501</xdr:rowOff>
    </xdr:from>
    <xdr:ext cx="534377" cy="259045"/>
    <xdr:sp macro="" textlink="">
      <xdr:nvSpPr>
        <xdr:cNvPr id="146" name="n_2mainValue【道路】&#10;一人当たり延長">
          <a:extLst>
            <a:ext uri="{FF2B5EF4-FFF2-40B4-BE49-F238E27FC236}">
              <a16:creationId xmlns:a16="http://schemas.microsoft.com/office/drawing/2014/main" id="{9A65355B-2891-4F90-BBF7-CD352747A967}"/>
            </a:ext>
          </a:extLst>
        </xdr:cNvPr>
        <xdr:cNvSpPr txBox="1"/>
      </xdr:nvSpPr>
      <xdr:spPr>
        <a:xfrm>
          <a:off x="7477271" y="704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7136</xdr:rowOff>
    </xdr:from>
    <xdr:ext cx="534377" cy="259045"/>
    <xdr:sp macro="" textlink="">
      <xdr:nvSpPr>
        <xdr:cNvPr id="147" name="n_3mainValue【道路】&#10;一人当たり延長">
          <a:extLst>
            <a:ext uri="{FF2B5EF4-FFF2-40B4-BE49-F238E27FC236}">
              <a16:creationId xmlns:a16="http://schemas.microsoft.com/office/drawing/2014/main" id="{43B283CF-9BE4-46BC-AC06-2669F25F4ED3}"/>
            </a:ext>
          </a:extLst>
        </xdr:cNvPr>
        <xdr:cNvSpPr txBox="1"/>
      </xdr:nvSpPr>
      <xdr:spPr>
        <a:xfrm>
          <a:off x="6702571" y="704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7428</xdr:rowOff>
    </xdr:from>
    <xdr:ext cx="534377" cy="259045"/>
    <xdr:sp macro="" textlink="">
      <xdr:nvSpPr>
        <xdr:cNvPr id="148" name="n_4mainValue【道路】&#10;一人当たり延長">
          <a:extLst>
            <a:ext uri="{FF2B5EF4-FFF2-40B4-BE49-F238E27FC236}">
              <a16:creationId xmlns:a16="http://schemas.microsoft.com/office/drawing/2014/main" id="{5D8BDAA1-3202-4F3F-9924-2842E072D423}"/>
            </a:ext>
          </a:extLst>
        </xdr:cNvPr>
        <xdr:cNvSpPr txBox="1"/>
      </xdr:nvSpPr>
      <xdr:spPr>
        <a:xfrm>
          <a:off x="5905011" y="704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3A0DFCC8-5B85-4A28-A1B7-C558A66C5CCD}"/>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11A8457B-9F73-4127-9F30-273AE4199047}"/>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8A9B83C3-21DE-4B85-BFDF-B65ECC9C0A7C}"/>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BE9F21ED-8718-4F35-965D-AE3A5089DE77}"/>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E60758D0-C7A1-451F-8E1C-027759E765A8}"/>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94DB26FC-A802-48E5-AA36-3B762DE97D0A}"/>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A8173EC-1476-4407-B5A4-821905CC6973}"/>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681F9A5D-312D-43E1-9CEB-5B6513AF5899}"/>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4BC51D36-1A90-404E-97DA-A5F44F5E84FF}"/>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1BCD8A2E-7F15-442A-A491-49ACED981ECF}"/>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794F3CED-3D22-45CB-A4FA-AFE47D90884B}"/>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4D553913-1185-4D3C-853E-1B26EE5D116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CEFA0D89-797F-4412-A2CC-64A0BE557788}"/>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E46274AC-7681-407E-B812-DC8A1D7BD2E7}"/>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94FFE65F-2358-4395-9C83-36E7D8A68A3B}"/>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4C1151E-5E7B-4966-82C9-4B62749218D5}"/>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13267FF0-7BDA-4698-845D-779A9575608C}"/>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99064B9B-A6B7-4D8E-94E5-3B15E6935A07}"/>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239BD24E-3AE9-49D2-AF0D-AFCB8B8D4A65}"/>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2E237E56-F8D8-4BEE-8BBF-0CCD790B6F0B}"/>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A58F2C55-6B85-48AE-A51F-08C765C20A47}"/>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D12B16AE-A911-4DD3-B1C5-249FD85D50D6}"/>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1C077A26-59E8-4366-9573-6A939BB73B74}"/>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79DDA8CA-7230-4C58-B3CD-36D3D03FB556}"/>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2C299F-B871-4227-8F84-9091214D4B54}"/>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62C5BE0B-04F4-4006-B708-57021954E68F}"/>
            </a:ext>
          </a:extLst>
        </xdr:cNvPr>
        <xdr:cNvCxnSpPr/>
      </xdr:nvCxnSpPr>
      <xdr:spPr>
        <a:xfrm flipV="1">
          <a:off x="4086225" y="932960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3285E684-1B09-4791-A6F7-AA60CF2BB5A5}"/>
            </a:ext>
          </a:extLst>
        </xdr:cNvPr>
        <xdr:cNvSpPr txBox="1"/>
      </xdr:nvSpPr>
      <xdr:spPr>
        <a:xfrm>
          <a:off x="4124960" y="1078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C4143A9B-6B0D-44E1-8CC1-C499C5D7E896}"/>
            </a:ext>
          </a:extLst>
        </xdr:cNvPr>
        <xdr:cNvCxnSpPr/>
      </xdr:nvCxnSpPr>
      <xdr:spPr>
        <a:xfrm>
          <a:off x="4020820" y="107795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2506340C-9E94-4448-9BC4-844E8D187325}"/>
            </a:ext>
          </a:extLst>
        </xdr:cNvPr>
        <xdr:cNvSpPr txBox="1"/>
      </xdr:nvSpPr>
      <xdr:spPr>
        <a:xfrm>
          <a:off x="4124960" y="9108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DA80CAE8-8ACF-458C-B738-1E46C37326FA}"/>
            </a:ext>
          </a:extLst>
        </xdr:cNvPr>
        <xdr:cNvCxnSpPr/>
      </xdr:nvCxnSpPr>
      <xdr:spPr>
        <a:xfrm>
          <a:off x="4020820" y="93296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31F00C70-F1A8-4F83-9642-1C4457B222C7}"/>
            </a:ext>
          </a:extLst>
        </xdr:cNvPr>
        <xdr:cNvSpPr txBox="1"/>
      </xdr:nvSpPr>
      <xdr:spPr>
        <a:xfrm>
          <a:off x="4124960" y="1015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468B9652-30FB-4600-8AFC-3B2C5DE896C5}"/>
            </a:ext>
          </a:extLst>
        </xdr:cNvPr>
        <xdr:cNvSpPr/>
      </xdr:nvSpPr>
      <xdr:spPr>
        <a:xfrm>
          <a:off x="4036060" y="101757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a:extLst>
            <a:ext uri="{FF2B5EF4-FFF2-40B4-BE49-F238E27FC236}">
              <a16:creationId xmlns:a16="http://schemas.microsoft.com/office/drawing/2014/main" id="{BF479B0F-3E18-41D1-A2C3-4447DA894F66}"/>
            </a:ext>
          </a:extLst>
        </xdr:cNvPr>
        <xdr:cNvSpPr/>
      </xdr:nvSpPr>
      <xdr:spPr>
        <a:xfrm>
          <a:off x="3312160" y="101904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a:extLst>
            <a:ext uri="{FF2B5EF4-FFF2-40B4-BE49-F238E27FC236}">
              <a16:creationId xmlns:a16="http://schemas.microsoft.com/office/drawing/2014/main" id="{3A243B0F-E7BE-4B80-8803-0FCF77A13FBC}"/>
            </a:ext>
          </a:extLst>
        </xdr:cNvPr>
        <xdr:cNvSpPr/>
      </xdr:nvSpPr>
      <xdr:spPr>
        <a:xfrm>
          <a:off x="2514600" y="1016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a:extLst>
            <a:ext uri="{FF2B5EF4-FFF2-40B4-BE49-F238E27FC236}">
              <a16:creationId xmlns:a16="http://schemas.microsoft.com/office/drawing/2014/main" id="{D4C4E35A-1024-43D7-AB92-026FDD6644B8}"/>
            </a:ext>
          </a:extLst>
        </xdr:cNvPr>
        <xdr:cNvSpPr/>
      </xdr:nvSpPr>
      <xdr:spPr>
        <a:xfrm>
          <a:off x="1739900" y="101496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D31993F0-F2ED-4333-BC47-D71998749855}"/>
            </a:ext>
          </a:extLst>
        </xdr:cNvPr>
        <xdr:cNvSpPr/>
      </xdr:nvSpPr>
      <xdr:spPr>
        <a:xfrm>
          <a:off x="965200" y="101251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40E9E29-0495-4325-96E6-4E144199AFAD}"/>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9047FC4-E0FF-4777-8585-BFB97B297BA4}"/>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A40E098-A508-4126-AF05-537F66F255C6}"/>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29F5B1A2-5818-45AB-86F4-F1362919AD74}"/>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4D5CC0E5-ACAA-4347-A9F5-017CA67DF242}"/>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65133</xdr:rowOff>
    </xdr:from>
    <xdr:to>
      <xdr:col>24</xdr:col>
      <xdr:colOff>114300</xdr:colOff>
      <xdr:row>59</xdr:row>
      <xdr:rowOff>166733</xdr:rowOff>
    </xdr:to>
    <xdr:sp macro="" textlink="">
      <xdr:nvSpPr>
        <xdr:cNvPr id="190" name="楕円 189">
          <a:extLst>
            <a:ext uri="{FF2B5EF4-FFF2-40B4-BE49-F238E27FC236}">
              <a16:creationId xmlns:a16="http://schemas.microsoft.com/office/drawing/2014/main" id="{07998151-5CF7-4174-8EFD-FEFE1982EEAE}"/>
            </a:ext>
          </a:extLst>
        </xdr:cNvPr>
        <xdr:cNvSpPr/>
      </xdr:nvSpPr>
      <xdr:spPr>
        <a:xfrm>
          <a:off x="4036060" y="995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88010</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F0F83E98-5F64-4AD6-843F-DCD85C9F008F}"/>
            </a:ext>
          </a:extLst>
        </xdr:cNvPr>
        <xdr:cNvSpPr txBox="1"/>
      </xdr:nvSpPr>
      <xdr:spPr>
        <a:xfrm>
          <a:off x="4124960" y="981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37374</xdr:rowOff>
    </xdr:from>
    <xdr:to>
      <xdr:col>20</xdr:col>
      <xdr:colOff>38100</xdr:colOff>
      <xdr:row>59</xdr:row>
      <xdr:rowOff>138974</xdr:rowOff>
    </xdr:to>
    <xdr:sp macro="" textlink="">
      <xdr:nvSpPr>
        <xdr:cNvPr id="192" name="楕円 191">
          <a:extLst>
            <a:ext uri="{FF2B5EF4-FFF2-40B4-BE49-F238E27FC236}">
              <a16:creationId xmlns:a16="http://schemas.microsoft.com/office/drawing/2014/main" id="{531C5E52-9A02-4BA9-8D4F-82CE2D7218D5}"/>
            </a:ext>
          </a:extLst>
        </xdr:cNvPr>
        <xdr:cNvSpPr/>
      </xdr:nvSpPr>
      <xdr:spPr>
        <a:xfrm>
          <a:off x="3312160" y="99281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88174</xdr:rowOff>
    </xdr:from>
    <xdr:to>
      <xdr:col>24</xdr:col>
      <xdr:colOff>63500</xdr:colOff>
      <xdr:row>59</xdr:row>
      <xdr:rowOff>115933</xdr:rowOff>
    </xdr:to>
    <xdr:cxnSp macro="">
      <xdr:nvCxnSpPr>
        <xdr:cNvPr id="193" name="直線コネクタ 192">
          <a:extLst>
            <a:ext uri="{FF2B5EF4-FFF2-40B4-BE49-F238E27FC236}">
              <a16:creationId xmlns:a16="http://schemas.microsoft.com/office/drawing/2014/main" id="{68EFA24B-D617-47ED-9441-B5FF2456494D}"/>
            </a:ext>
          </a:extLst>
        </xdr:cNvPr>
        <xdr:cNvCxnSpPr/>
      </xdr:nvCxnSpPr>
      <xdr:spPr>
        <a:xfrm>
          <a:off x="3355340" y="9978934"/>
          <a:ext cx="73152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9616</xdr:rowOff>
    </xdr:from>
    <xdr:to>
      <xdr:col>15</xdr:col>
      <xdr:colOff>101600</xdr:colOff>
      <xdr:row>59</xdr:row>
      <xdr:rowOff>111216</xdr:rowOff>
    </xdr:to>
    <xdr:sp macro="" textlink="">
      <xdr:nvSpPr>
        <xdr:cNvPr id="194" name="楕円 193">
          <a:extLst>
            <a:ext uri="{FF2B5EF4-FFF2-40B4-BE49-F238E27FC236}">
              <a16:creationId xmlns:a16="http://schemas.microsoft.com/office/drawing/2014/main" id="{F5EBCB26-56EF-44EA-9E74-BE3A8BEE43A9}"/>
            </a:ext>
          </a:extLst>
        </xdr:cNvPr>
        <xdr:cNvSpPr/>
      </xdr:nvSpPr>
      <xdr:spPr>
        <a:xfrm>
          <a:off x="2514600" y="990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60416</xdr:rowOff>
    </xdr:from>
    <xdr:to>
      <xdr:col>19</xdr:col>
      <xdr:colOff>177800</xdr:colOff>
      <xdr:row>59</xdr:row>
      <xdr:rowOff>88174</xdr:rowOff>
    </xdr:to>
    <xdr:cxnSp macro="">
      <xdr:nvCxnSpPr>
        <xdr:cNvPr id="195" name="直線コネクタ 194">
          <a:extLst>
            <a:ext uri="{FF2B5EF4-FFF2-40B4-BE49-F238E27FC236}">
              <a16:creationId xmlns:a16="http://schemas.microsoft.com/office/drawing/2014/main" id="{89633298-B0C8-4686-BFE2-C4DD832ED793}"/>
            </a:ext>
          </a:extLst>
        </xdr:cNvPr>
        <xdr:cNvCxnSpPr/>
      </xdr:nvCxnSpPr>
      <xdr:spPr>
        <a:xfrm>
          <a:off x="2565400" y="9951176"/>
          <a:ext cx="78994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153307</xdr:rowOff>
    </xdr:from>
    <xdr:to>
      <xdr:col>10</xdr:col>
      <xdr:colOff>165100</xdr:colOff>
      <xdr:row>59</xdr:row>
      <xdr:rowOff>83457</xdr:rowOff>
    </xdr:to>
    <xdr:sp macro="" textlink="">
      <xdr:nvSpPr>
        <xdr:cNvPr id="196" name="楕円 195">
          <a:extLst>
            <a:ext uri="{FF2B5EF4-FFF2-40B4-BE49-F238E27FC236}">
              <a16:creationId xmlns:a16="http://schemas.microsoft.com/office/drawing/2014/main" id="{EF3EA4DB-38D4-486D-A64A-9EFD60FF4589}"/>
            </a:ext>
          </a:extLst>
        </xdr:cNvPr>
        <xdr:cNvSpPr/>
      </xdr:nvSpPr>
      <xdr:spPr>
        <a:xfrm>
          <a:off x="1739900" y="98764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32657</xdr:rowOff>
    </xdr:from>
    <xdr:to>
      <xdr:col>15</xdr:col>
      <xdr:colOff>50800</xdr:colOff>
      <xdr:row>59</xdr:row>
      <xdr:rowOff>60416</xdr:rowOff>
    </xdr:to>
    <xdr:cxnSp macro="">
      <xdr:nvCxnSpPr>
        <xdr:cNvPr id="197" name="直線コネクタ 196">
          <a:extLst>
            <a:ext uri="{FF2B5EF4-FFF2-40B4-BE49-F238E27FC236}">
              <a16:creationId xmlns:a16="http://schemas.microsoft.com/office/drawing/2014/main" id="{53F2187F-0421-4A5B-8C63-371A55B61D87}"/>
            </a:ext>
          </a:extLst>
        </xdr:cNvPr>
        <xdr:cNvCxnSpPr/>
      </xdr:nvCxnSpPr>
      <xdr:spPr>
        <a:xfrm>
          <a:off x="1790700" y="9923417"/>
          <a:ext cx="7747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125549</xdr:rowOff>
    </xdr:from>
    <xdr:to>
      <xdr:col>6</xdr:col>
      <xdr:colOff>38100</xdr:colOff>
      <xdr:row>59</xdr:row>
      <xdr:rowOff>55699</xdr:rowOff>
    </xdr:to>
    <xdr:sp macro="" textlink="">
      <xdr:nvSpPr>
        <xdr:cNvPr id="198" name="楕円 197">
          <a:extLst>
            <a:ext uri="{FF2B5EF4-FFF2-40B4-BE49-F238E27FC236}">
              <a16:creationId xmlns:a16="http://schemas.microsoft.com/office/drawing/2014/main" id="{13E09FB5-A643-42BA-8497-2883338F9F5B}"/>
            </a:ext>
          </a:extLst>
        </xdr:cNvPr>
        <xdr:cNvSpPr/>
      </xdr:nvSpPr>
      <xdr:spPr>
        <a:xfrm>
          <a:off x="965200" y="98486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4899</xdr:rowOff>
    </xdr:from>
    <xdr:to>
      <xdr:col>10</xdr:col>
      <xdr:colOff>114300</xdr:colOff>
      <xdr:row>59</xdr:row>
      <xdr:rowOff>32657</xdr:rowOff>
    </xdr:to>
    <xdr:cxnSp macro="">
      <xdr:nvCxnSpPr>
        <xdr:cNvPr id="199" name="直線コネクタ 198">
          <a:extLst>
            <a:ext uri="{FF2B5EF4-FFF2-40B4-BE49-F238E27FC236}">
              <a16:creationId xmlns:a16="http://schemas.microsoft.com/office/drawing/2014/main" id="{2AF3EE0C-D472-4BC0-BF70-ED63C3AA14B1}"/>
            </a:ext>
          </a:extLst>
        </xdr:cNvPr>
        <xdr:cNvCxnSpPr/>
      </xdr:nvCxnSpPr>
      <xdr:spPr>
        <a:xfrm>
          <a:off x="1008380" y="9895659"/>
          <a:ext cx="78232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53357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307DCABA-B879-4EAD-B9F5-45907E4EB045}"/>
            </a:ext>
          </a:extLst>
        </xdr:cNvPr>
        <xdr:cNvSpPr txBox="1"/>
      </xdr:nvSpPr>
      <xdr:spPr>
        <a:xfrm>
          <a:off x="317056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2D9AF258-65F2-4E20-82BC-0EA00DFB8330}"/>
            </a:ext>
          </a:extLst>
        </xdr:cNvPr>
        <xdr:cNvSpPr txBox="1"/>
      </xdr:nvSpPr>
      <xdr:spPr>
        <a:xfrm>
          <a:off x="238570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12536</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FB6944DF-0887-4D2E-A7C5-8D472A0945C1}"/>
            </a:ext>
          </a:extLst>
        </xdr:cNvPr>
        <xdr:cNvSpPr txBox="1"/>
      </xdr:nvSpPr>
      <xdr:spPr>
        <a:xfrm>
          <a:off x="1611004" y="10238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159493</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64BF5E3D-8004-4D87-BBC1-8FE5E6639A55}"/>
            </a:ext>
          </a:extLst>
        </xdr:cNvPr>
        <xdr:cNvSpPr txBox="1"/>
      </xdr:nvSpPr>
      <xdr:spPr>
        <a:xfrm>
          <a:off x="836304" y="1021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155501</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39C32212-2194-47C9-8C80-AB3125D6ED43}"/>
            </a:ext>
          </a:extLst>
        </xdr:cNvPr>
        <xdr:cNvSpPr txBox="1"/>
      </xdr:nvSpPr>
      <xdr:spPr>
        <a:xfrm>
          <a:off x="3170564" y="971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127743</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D0E0D83C-270A-4127-8C2B-1B742FE9910E}"/>
            </a:ext>
          </a:extLst>
        </xdr:cNvPr>
        <xdr:cNvSpPr txBox="1"/>
      </xdr:nvSpPr>
      <xdr:spPr>
        <a:xfrm>
          <a:off x="2385704" y="968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99984</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371E5432-1C5B-47EB-BEEB-5F28A1215B36}"/>
            </a:ext>
          </a:extLst>
        </xdr:cNvPr>
        <xdr:cNvSpPr txBox="1"/>
      </xdr:nvSpPr>
      <xdr:spPr>
        <a:xfrm>
          <a:off x="1611004" y="965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72226</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EA832ACC-406A-4055-9E66-D223C899FFA1}"/>
            </a:ext>
          </a:extLst>
        </xdr:cNvPr>
        <xdr:cNvSpPr txBox="1"/>
      </xdr:nvSpPr>
      <xdr:spPr>
        <a:xfrm>
          <a:off x="836304" y="962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8966C122-74D3-4E45-B017-E010A17CE296}"/>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1B77582E-8971-4C9A-AFCE-0F283342AE18}"/>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89F90411-EA8C-46A8-BC1B-A508D7E24DF3}"/>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28BC357F-E734-46BB-89B4-42ED3D0D448E}"/>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A4157570-D350-4EFC-98E6-3CA65B026F3E}"/>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4F8FA66B-D82E-411D-8685-078BC496499B}"/>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A806B7F-C5C5-4EA4-A75A-B53C51A7A33D}"/>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5067B093-30E4-4992-973A-336631B70F62}"/>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500C25E5-EAF8-43CF-8B5C-22D180BD4003}"/>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17382165-A0F4-452D-B5F9-F6723D1F352F}"/>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53A55FF7-598D-4E47-95B8-5EA8216B4164}"/>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55F53B91-E5F6-456B-800A-067454D5AA05}"/>
            </a:ext>
          </a:extLst>
        </xdr:cNvPr>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C32C8D34-D38C-478E-99CC-377384A9680F}"/>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C6766599-F258-4405-8A47-0711222B27FF}"/>
            </a:ext>
          </a:extLst>
        </xdr:cNvPr>
        <xdr:cNvSpPr txBox="1"/>
      </xdr:nvSpPr>
      <xdr:spPr>
        <a:xfrm>
          <a:off x="520976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7DFBD9ED-6902-474F-8A19-42244E1CF199}"/>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D7303138-B7FC-48B9-996E-3F95CC228C44}"/>
            </a:ext>
          </a:extLst>
        </xdr:cNvPr>
        <xdr:cNvSpPr txBox="1"/>
      </xdr:nvSpPr>
      <xdr:spPr>
        <a:xfrm>
          <a:off x="5209768"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9B34A310-A84A-46AD-8B13-BB60486504AB}"/>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807E406E-3377-4A7B-A337-A50171D8D736}"/>
            </a:ext>
          </a:extLst>
        </xdr:cNvPr>
        <xdr:cNvSpPr txBox="1"/>
      </xdr:nvSpPr>
      <xdr:spPr>
        <a:xfrm>
          <a:off x="5209768"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B207E45-6EBC-4BB0-8E65-3FDED4503086}"/>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88BA63A7-BFCF-47F9-A6DF-2FC03E101A96}"/>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3437DFAD-E508-4730-9231-EBC81503E97B}"/>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a16="http://schemas.microsoft.com/office/drawing/2014/main" id="{96D0258A-B21A-4A96-92C5-F07E580957AA}"/>
            </a:ext>
          </a:extLst>
        </xdr:cNvPr>
        <xdr:cNvCxnSpPr/>
      </xdr:nvCxnSpPr>
      <xdr:spPr>
        <a:xfrm flipV="1">
          <a:off x="9219565" y="9411728"/>
          <a:ext cx="0" cy="1319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2A43DD9A-554A-4AA7-89F9-88BC92418C14}"/>
            </a:ext>
          </a:extLst>
        </xdr:cNvPr>
        <xdr:cNvSpPr txBox="1"/>
      </xdr:nvSpPr>
      <xdr:spPr>
        <a:xfrm>
          <a:off x="9258300" y="1073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a16="http://schemas.microsoft.com/office/drawing/2014/main" id="{4768AA6E-1F14-472E-AAE5-64BEC844B165}"/>
            </a:ext>
          </a:extLst>
        </xdr:cNvPr>
        <xdr:cNvCxnSpPr/>
      </xdr:nvCxnSpPr>
      <xdr:spPr>
        <a:xfrm>
          <a:off x="9154160" y="107312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D9023678-25B9-44AE-AAC3-06150AF31515}"/>
            </a:ext>
          </a:extLst>
        </xdr:cNvPr>
        <xdr:cNvSpPr txBox="1"/>
      </xdr:nvSpPr>
      <xdr:spPr>
        <a:xfrm>
          <a:off x="9258300" y="91945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a16="http://schemas.microsoft.com/office/drawing/2014/main" id="{91296D63-AABB-42FB-861A-48DAA5026DE1}"/>
            </a:ext>
          </a:extLst>
        </xdr:cNvPr>
        <xdr:cNvCxnSpPr/>
      </xdr:nvCxnSpPr>
      <xdr:spPr>
        <a:xfrm>
          <a:off x="9154160" y="94117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58564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1A35218E-7308-4BAC-A271-827CB524D5D3}"/>
            </a:ext>
          </a:extLst>
        </xdr:cNvPr>
        <xdr:cNvSpPr txBox="1"/>
      </xdr:nvSpPr>
      <xdr:spPr>
        <a:xfrm>
          <a:off x="9258300" y="1028460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a16="http://schemas.microsoft.com/office/drawing/2014/main" id="{3DFC3229-278D-4B42-BE2A-A0AD721C1C5B}"/>
            </a:ext>
          </a:extLst>
        </xdr:cNvPr>
        <xdr:cNvSpPr/>
      </xdr:nvSpPr>
      <xdr:spPr>
        <a:xfrm>
          <a:off x="9192260" y="104293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a:extLst>
            <a:ext uri="{FF2B5EF4-FFF2-40B4-BE49-F238E27FC236}">
              <a16:creationId xmlns:a16="http://schemas.microsoft.com/office/drawing/2014/main" id="{38B4B53C-2A00-406E-B402-6B4643A45221}"/>
            </a:ext>
          </a:extLst>
        </xdr:cNvPr>
        <xdr:cNvSpPr/>
      </xdr:nvSpPr>
      <xdr:spPr>
        <a:xfrm>
          <a:off x="8445500" y="103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a:extLst>
            <a:ext uri="{FF2B5EF4-FFF2-40B4-BE49-F238E27FC236}">
              <a16:creationId xmlns:a16="http://schemas.microsoft.com/office/drawing/2014/main" id="{4382388C-B1FE-40A9-B054-52C41CC3F8DC}"/>
            </a:ext>
          </a:extLst>
        </xdr:cNvPr>
        <xdr:cNvSpPr/>
      </xdr:nvSpPr>
      <xdr:spPr>
        <a:xfrm>
          <a:off x="7670800" y="104427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a:extLst>
            <a:ext uri="{FF2B5EF4-FFF2-40B4-BE49-F238E27FC236}">
              <a16:creationId xmlns:a16="http://schemas.microsoft.com/office/drawing/2014/main" id="{D15893DC-2EF9-4D1C-82CB-9CF3403A8014}"/>
            </a:ext>
          </a:extLst>
        </xdr:cNvPr>
        <xdr:cNvSpPr/>
      </xdr:nvSpPr>
      <xdr:spPr>
        <a:xfrm>
          <a:off x="6873240" y="1045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a:extLst>
            <a:ext uri="{FF2B5EF4-FFF2-40B4-BE49-F238E27FC236}">
              <a16:creationId xmlns:a16="http://schemas.microsoft.com/office/drawing/2014/main" id="{B8F64FE1-01C8-4E3F-84BE-AE1D33F8F9F3}"/>
            </a:ext>
          </a:extLst>
        </xdr:cNvPr>
        <xdr:cNvSpPr/>
      </xdr:nvSpPr>
      <xdr:spPr>
        <a:xfrm>
          <a:off x="6098540" y="104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7537CAD2-8CFE-4D85-83BE-EF22DA560579}"/>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956159AA-0091-43C5-8188-60628A1D9BB3}"/>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AC4BD69-B43F-44AF-8006-1607D9807A7A}"/>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8EA2E24-7DBE-401C-9C43-862D9E0DCB27}"/>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4292CC3-6A31-407A-A912-A271DB6CB8AB}"/>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55098</xdr:rowOff>
    </xdr:from>
    <xdr:to>
      <xdr:col>55</xdr:col>
      <xdr:colOff>50800</xdr:colOff>
      <xdr:row>63</xdr:row>
      <xdr:rowOff>156698</xdr:rowOff>
    </xdr:to>
    <xdr:sp macro="" textlink="">
      <xdr:nvSpPr>
        <xdr:cNvPr id="245" name="楕円 244">
          <a:extLst>
            <a:ext uri="{FF2B5EF4-FFF2-40B4-BE49-F238E27FC236}">
              <a16:creationId xmlns:a16="http://schemas.microsoft.com/office/drawing/2014/main" id="{CBDDAC29-FD4A-4B37-981F-180399E8C3F6}"/>
            </a:ext>
          </a:extLst>
        </xdr:cNvPr>
        <xdr:cNvSpPr/>
      </xdr:nvSpPr>
      <xdr:spPr>
        <a:xfrm>
          <a:off x="9192260" y="106164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141475</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EFB5EDCA-5DDD-4A2C-B30E-C4359D61BD5F}"/>
            </a:ext>
          </a:extLst>
        </xdr:cNvPr>
        <xdr:cNvSpPr txBox="1"/>
      </xdr:nvSpPr>
      <xdr:spPr>
        <a:xfrm>
          <a:off x="9258300" y="10535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55358</xdr:rowOff>
    </xdr:from>
    <xdr:to>
      <xdr:col>50</xdr:col>
      <xdr:colOff>165100</xdr:colOff>
      <xdr:row>63</xdr:row>
      <xdr:rowOff>156958</xdr:rowOff>
    </xdr:to>
    <xdr:sp macro="" textlink="">
      <xdr:nvSpPr>
        <xdr:cNvPr id="247" name="楕円 246">
          <a:extLst>
            <a:ext uri="{FF2B5EF4-FFF2-40B4-BE49-F238E27FC236}">
              <a16:creationId xmlns:a16="http://schemas.microsoft.com/office/drawing/2014/main" id="{CC43753C-D4B1-4C1A-A8CB-AC7023852433}"/>
            </a:ext>
          </a:extLst>
        </xdr:cNvPr>
        <xdr:cNvSpPr/>
      </xdr:nvSpPr>
      <xdr:spPr>
        <a:xfrm>
          <a:off x="8445500" y="1061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105898</xdr:rowOff>
    </xdr:from>
    <xdr:to>
      <xdr:col>55</xdr:col>
      <xdr:colOff>0</xdr:colOff>
      <xdr:row>63</xdr:row>
      <xdr:rowOff>106158</xdr:rowOff>
    </xdr:to>
    <xdr:cxnSp macro="">
      <xdr:nvCxnSpPr>
        <xdr:cNvPr id="248" name="直線コネクタ 247">
          <a:extLst>
            <a:ext uri="{FF2B5EF4-FFF2-40B4-BE49-F238E27FC236}">
              <a16:creationId xmlns:a16="http://schemas.microsoft.com/office/drawing/2014/main" id="{71EFBEBE-F340-49AD-83AA-70BD729F0CEB}"/>
            </a:ext>
          </a:extLst>
        </xdr:cNvPr>
        <xdr:cNvCxnSpPr/>
      </xdr:nvCxnSpPr>
      <xdr:spPr>
        <a:xfrm flipV="1">
          <a:off x="8496300" y="10667218"/>
          <a:ext cx="7239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54625</xdr:rowOff>
    </xdr:from>
    <xdr:to>
      <xdr:col>46</xdr:col>
      <xdr:colOff>38100</xdr:colOff>
      <xdr:row>63</xdr:row>
      <xdr:rowOff>156225</xdr:rowOff>
    </xdr:to>
    <xdr:sp macro="" textlink="">
      <xdr:nvSpPr>
        <xdr:cNvPr id="249" name="楕円 248">
          <a:extLst>
            <a:ext uri="{FF2B5EF4-FFF2-40B4-BE49-F238E27FC236}">
              <a16:creationId xmlns:a16="http://schemas.microsoft.com/office/drawing/2014/main" id="{DBBBEF5E-DE07-4115-86D6-D4251C7E33E2}"/>
            </a:ext>
          </a:extLst>
        </xdr:cNvPr>
        <xdr:cNvSpPr/>
      </xdr:nvSpPr>
      <xdr:spPr>
        <a:xfrm>
          <a:off x="7670800" y="106159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105425</xdr:rowOff>
    </xdr:from>
    <xdr:to>
      <xdr:col>50</xdr:col>
      <xdr:colOff>114300</xdr:colOff>
      <xdr:row>63</xdr:row>
      <xdr:rowOff>106158</xdr:rowOff>
    </xdr:to>
    <xdr:cxnSp macro="">
      <xdr:nvCxnSpPr>
        <xdr:cNvPr id="250" name="直線コネクタ 249">
          <a:extLst>
            <a:ext uri="{FF2B5EF4-FFF2-40B4-BE49-F238E27FC236}">
              <a16:creationId xmlns:a16="http://schemas.microsoft.com/office/drawing/2014/main" id="{F05F8681-A75D-45ED-AD64-21ABBA2D2233}"/>
            </a:ext>
          </a:extLst>
        </xdr:cNvPr>
        <xdr:cNvCxnSpPr/>
      </xdr:nvCxnSpPr>
      <xdr:spPr>
        <a:xfrm>
          <a:off x="7713980" y="10666745"/>
          <a:ext cx="782320" cy="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56074</xdr:rowOff>
    </xdr:from>
    <xdr:to>
      <xdr:col>41</xdr:col>
      <xdr:colOff>101600</xdr:colOff>
      <xdr:row>63</xdr:row>
      <xdr:rowOff>157674</xdr:rowOff>
    </xdr:to>
    <xdr:sp macro="" textlink="">
      <xdr:nvSpPr>
        <xdr:cNvPr id="251" name="楕円 250">
          <a:extLst>
            <a:ext uri="{FF2B5EF4-FFF2-40B4-BE49-F238E27FC236}">
              <a16:creationId xmlns:a16="http://schemas.microsoft.com/office/drawing/2014/main" id="{FC4243BC-7BC4-48EB-84AB-29AB1F725BA9}"/>
            </a:ext>
          </a:extLst>
        </xdr:cNvPr>
        <xdr:cNvSpPr/>
      </xdr:nvSpPr>
      <xdr:spPr>
        <a:xfrm>
          <a:off x="6873240" y="1061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105425</xdr:rowOff>
    </xdr:from>
    <xdr:to>
      <xdr:col>45</xdr:col>
      <xdr:colOff>177800</xdr:colOff>
      <xdr:row>63</xdr:row>
      <xdr:rowOff>106874</xdr:rowOff>
    </xdr:to>
    <xdr:cxnSp macro="">
      <xdr:nvCxnSpPr>
        <xdr:cNvPr id="252" name="直線コネクタ 251">
          <a:extLst>
            <a:ext uri="{FF2B5EF4-FFF2-40B4-BE49-F238E27FC236}">
              <a16:creationId xmlns:a16="http://schemas.microsoft.com/office/drawing/2014/main" id="{554A2595-02FC-44CE-BE00-5DA8AB7C5608}"/>
            </a:ext>
          </a:extLst>
        </xdr:cNvPr>
        <xdr:cNvCxnSpPr/>
      </xdr:nvCxnSpPr>
      <xdr:spPr>
        <a:xfrm flipV="1">
          <a:off x="6924040" y="10666745"/>
          <a:ext cx="789940" cy="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56326</xdr:rowOff>
    </xdr:from>
    <xdr:to>
      <xdr:col>36</xdr:col>
      <xdr:colOff>165100</xdr:colOff>
      <xdr:row>63</xdr:row>
      <xdr:rowOff>157926</xdr:rowOff>
    </xdr:to>
    <xdr:sp macro="" textlink="">
      <xdr:nvSpPr>
        <xdr:cNvPr id="253" name="楕円 252">
          <a:extLst>
            <a:ext uri="{FF2B5EF4-FFF2-40B4-BE49-F238E27FC236}">
              <a16:creationId xmlns:a16="http://schemas.microsoft.com/office/drawing/2014/main" id="{CD3276CE-55F2-4504-BC43-862C628D4EDC}"/>
            </a:ext>
          </a:extLst>
        </xdr:cNvPr>
        <xdr:cNvSpPr/>
      </xdr:nvSpPr>
      <xdr:spPr>
        <a:xfrm>
          <a:off x="6098540" y="1061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106874</xdr:rowOff>
    </xdr:from>
    <xdr:to>
      <xdr:col>41</xdr:col>
      <xdr:colOff>50800</xdr:colOff>
      <xdr:row>63</xdr:row>
      <xdr:rowOff>107126</xdr:rowOff>
    </xdr:to>
    <xdr:cxnSp macro="">
      <xdr:nvCxnSpPr>
        <xdr:cNvPr id="254" name="直線コネクタ 253">
          <a:extLst>
            <a:ext uri="{FF2B5EF4-FFF2-40B4-BE49-F238E27FC236}">
              <a16:creationId xmlns:a16="http://schemas.microsoft.com/office/drawing/2014/main" id="{B3459C42-9291-4AAC-AD13-92359D5F6F76}"/>
            </a:ext>
          </a:extLst>
        </xdr:cNvPr>
        <xdr:cNvCxnSpPr/>
      </xdr:nvCxnSpPr>
      <xdr:spPr>
        <a:xfrm flipV="1">
          <a:off x="6149340" y="10668194"/>
          <a:ext cx="7747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123567</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01E4CAB5-6CAD-4DDB-9E5F-8D875F1FB2F8}"/>
            </a:ext>
          </a:extLst>
        </xdr:cNvPr>
        <xdr:cNvSpPr txBox="1"/>
      </xdr:nvSpPr>
      <xdr:spPr>
        <a:xfrm>
          <a:off x="8184225" y="10181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167173</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8DCD4717-BCD5-4670-9602-50446E6D286A}"/>
            </a:ext>
          </a:extLst>
        </xdr:cNvPr>
        <xdr:cNvSpPr txBox="1"/>
      </xdr:nvSpPr>
      <xdr:spPr>
        <a:xfrm>
          <a:off x="7399365" y="10225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6111</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DAF99192-AB0F-4E90-83CE-110C59A135B5}"/>
            </a:ext>
          </a:extLst>
        </xdr:cNvPr>
        <xdr:cNvSpPr txBox="1"/>
      </xdr:nvSpPr>
      <xdr:spPr>
        <a:xfrm>
          <a:off x="6624665" y="10232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1635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4DD512E2-115B-4F58-ADBC-1ED61E55679E}"/>
            </a:ext>
          </a:extLst>
        </xdr:cNvPr>
        <xdr:cNvSpPr txBox="1"/>
      </xdr:nvSpPr>
      <xdr:spPr>
        <a:xfrm>
          <a:off x="5849965" y="102276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148085</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8B47FA91-5E93-422C-AC6C-6CFECB72B610}"/>
            </a:ext>
          </a:extLst>
        </xdr:cNvPr>
        <xdr:cNvSpPr txBox="1"/>
      </xdr:nvSpPr>
      <xdr:spPr>
        <a:xfrm>
          <a:off x="8214575" y="10709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147352</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AAD08496-ACE0-4293-8636-1852D70B7832}"/>
            </a:ext>
          </a:extLst>
        </xdr:cNvPr>
        <xdr:cNvSpPr txBox="1"/>
      </xdr:nvSpPr>
      <xdr:spPr>
        <a:xfrm>
          <a:off x="7444955" y="10708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148801</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7C89851C-8BA9-49C5-8A39-243D2B51BB23}"/>
            </a:ext>
          </a:extLst>
        </xdr:cNvPr>
        <xdr:cNvSpPr txBox="1"/>
      </xdr:nvSpPr>
      <xdr:spPr>
        <a:xfrm>
          <a:off x="6670255" y="1071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149053</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72E133EF-4892-4A96-8D29-87A99D7DDC51}"/>
            </a:ext>
          </a:extLst>
        </xdr:cNvPr>
        <xdr:cNvSpPr txBox="1"/>
      </xdr:nvSpPr>
      <xdr:spPr>
        <a:xfrm>
          <a:off x="5872695" y="10710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D56BB58F-5F8A-47E6-AF48-CA34FB69721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6D93F44D-FE38-46CB-9FC8-0EA7ED362D1C}"/>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970A3FBC-CEFF-49FD-B50C-AF6176860C51}"/>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692792A9-7503-46C9-8406-6F66119C87C6}"/>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DA42404D-481F-4DE2-A5A4-F150E3619DC4}"/>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9BDF2CEA-EEA8-4A2C-91CB-8A0B41C12CD4}"/>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75CAE49C-B90F-470F-BAFD-302B3D5621AD}"/>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4E898F82-9678-420D-B332-B59AABB32684}"/>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7E387EBE-4A23-46F8-9C74-72FC77CC52CC}"/>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2096AAEF-0E51-4EC3-97DA-438C50AF2549}"/>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15CC6570-C6DB-4A52-8ACD-F2C068405743}"/>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2590EF18-4FB1-4740-A2A4-209B413FF7BD}"/>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1EBAE9E7-3A86-4314-93A4-126D08361E99}"/>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C1DD92D5-DC75-49C4-86BA-E3BF8C96DC3C}"/>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B72AC364-C2F2-4F5F-BFCC-B19CAECF2CFC}"/>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23872FE-0477-400B-ABA1-2467CBD62299}"/>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20B333B1-9BE7-43B3-A8FD-AC2ECAC2AFF4}"/>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48391D69-1F1A-4D4E-A2EA-C08D128CA6D6}"/>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C847D4C4-49F7-40E5-8BD2-B13C45C72722}"/>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3007FAF-31B9-47D4-9FF6-1521271251EB}"/>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D4060543-E7D9-4895-B170-36CA664D21B3}"/>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7FA09CB2-35A8-44ED-9218-D5EDE4447FF5}"/>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253EA5A0-F18B-4F60-8658-AAC4B8D04535}"/>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59797772-7A9F-4CC3-936D-DFEDCA2F34A5}"/>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104DA5BA-A229-4B77-9818-A925ECA47C7C}"/>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EFFD0AC4-EB78-449D-9DD0-A9720C90D47F}"/>
            </a:ext>
          </a:extLst>
        </xdr:cNvPr>
        <xdr:cNvCxnSpPr/>
      </xdr:nvCxnSpPr>
      <xdr:spPr>
        <a:xfrm flipV="1">
          <a:off x="4086225" y="13202194"/>
          <a:ext cx="0" cy="138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F7BE626F-9000-44BA-911A-2929B7FB72FB}"/>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E142098D-DB36-4C95-858E-A6FE8340E0A4}"/>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F7FCAE84-4F60-4D8D-ADF2-CE143849F9DD}"/>
            </a:ext>
          </a:extLst>
        </xdr:cNvPr>
        <xdr:cNvSpPr txBox="1"/>
      </xdr:nvSpPr>
      <xdr:spPr>
        <a:xfrm>
          <a:off x="4124960" y="12981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a:extLst>
            <a:ext uri="{FF2B5EF4-FFF2-40B4-BE49-F238E27FC236}">
              <a16:creationId xmlns:a16="http://schemas.microsoft.com/office/drawing/2014/main" id="{0FF3CE72-5FC5-44FA-9BC7-1A09E773EC7A}"/>
            </a:ext>
          </a:extLst>
        </xdr:cNvPr>
        <xdr:cNvCxnSpPr/>
      </xdr:nvCxnSpPr>
      <xdr:spPr>
        <a:xfrm>
          <a:off x="4020820" y="132021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135545</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6E7B6143-1D98-49B2-A054-2A03B50E8FC7}"/>
            </a:ext>
          </a:extLst>
        </xdr:cNvPr>
        <xdr:cNvSpPr txBox="1"/>
      </xdr:nvSpPr>
      <xdr:spPr>
        <a:xfrm>
          <a:off x="4124960" y="138820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a:extLst>
            <a:ext uri="{FF2B5EF4-FFF2-40B4-BE49-F238E27FC236}">
              <a16:creationId xmlns:a16="http://schemas.microsoft.com/office/drawing/2014/main" id="{2C267A0A-10FE-4D53-989E-1CF126A197AF}"/>
            </a:ext>
          </a:extLst>
        </xdr:cNvPr>
        <xdr:cNvSpPr/>
      </xdr:nvSpPr>
      <xdr:spPr>
        <a:xfrm>
          <a:off x="4036060" y="139035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a:extLst>
            <a:ext uri="{FF2B5EF4-FFF2-40B4-BE49-F238E27FC236}">
              <a16:creationId xmlns:a16="http://schemas.microsoft.com/office/drawing/2014/main" id="{47F8090F-570A-4AE5-9456-9D23F98AA847}"/>
            </a:ext>
          </a:extLst>
        </xdr:cNvPr>
        <xdr:cNvSpPr/>
      </xdr:nvSpPr>
      <xdr:spPr>
        <a:xfrm>
          <a:off x="3312160" y="138758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a:extLst>
            <a:ext uri="{FF2B5EF4-FFF2-40B4-BE49-F238E27FC236}">
              <a16:creationId xmlns:a16="http://schemas.microsoft.com/office/drawing/2014/main" id="{198B0F20-500A-4881-ABF1-D2E782003227}"/>
            </a:ext>
          </a:extLst>
        </xdr:cNvPr>
        <xdr:cNvSpPr/>
      </xdr:nvSpPr>
      <xdr:spPr>
        <a:xfrm>
          <a:off x="2514600" y="138856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a:extLst>
            <a:ext uri="{FF2B5EF4-FFF2-40B4-BE49-F238E27FC236}">
              <a16:creationId xmlns:a16="http://schemas.microsoft.com/office/drawing/2014/main" id="{084470F3-55B0-4E57-B719-88C51F921287}"/>
            </a:ext>
          </a:extLst>
        </xdr:cNvPr>
        <xdr:cNvSpPr/>
      </xdr:nvSpPr>
      <xdr:spPr>
        <a:xfrm>
          <a:off x="1739900" y="138693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a:extLst>
            <a:ext uri="{FF2B5EF4-FFF2-40B4-BE49-F238E27FC236}">
              <a16:creationId xmlns:a16="http://schemas.microsoft.com/office/drawing/2014/main" id="{2273C18A-12BD-416D-A4F8-620BD56792BD}"/>
            </a:ext>
          </a:extLst>
        </xdr:cNvPr>
        <xdr:cNvSpPr/>
      </xdr:nvSpPr>
      <xdr:spPr>
        <a:xfrm>
          <a:off x="965200" y="138350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7A1BAA6C-96D0-4C5B-8611-54ABD8C6BA8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6185D13-E2E0-42B3-993E-7398B8FEAE8F}"/>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5AD5970-EF80-4E32-A6F4-B71274C66302}"/>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BFB7872-4B3F-4D8B-8388-AADD66AC341D}"/>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E74E4B1-8831-4568-822C-36AB1AE61876}"/>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165281</xdr:rowOff>
    </xdr:from>
    <xdr:to>
      <xdr:col>24</xdr:col>
      <xdr:colOff>114300</xdr:colOff>
      <xdr:row>81</xdr:row>
      <xdr:rowOff>95431</xdr:rowOff>
    </xdr:to>
    <xdr:sp macro="" textlink="">
      <xdr:nvSpPr>
        <xdr:cNvPr id="304" name="楕円 303">
          <a:extLst>
            <a:ext uri="{FF2B5EF4-FFF2-40B4-BE49-F238E27FC236}">
              <a16:creationId xmlns:a16="http://schemas.microsoft.com/office/drawing/2014/main" id="{A00D07AB-586F-496E-8AF1-353CCDD1A03F}"/>
            </a:ext>
          </a:extLst>
        </xdr:cNvPr>
        <xdr:cNvSpPr/>
      </xdr:nvSpPr>
      <xdr:spPr>
        <a:xfrm>
          <a:off x="4036060" y="135764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16708</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72BEED00-5267-4311-81CB-13CAEF40E50E}"/>
            </a:ext>
          </a:extLst>
        </xdr:cNvPr>
        <xdr:cNvSpPr txBox="1"/>
      </xdr:nvSpPr>
      <xdr:spPr>
        <a:xfrm>
          <a:off x="4124960" y="1342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52614</xdr:rowOff>
    </xdr:from>
    <xdr:to>
      <xdr:col>20</xdr:col>
      <xdr:colOff>38100</xdr:colOff>
      <xdr:row>81</xdr:row>
      <xdr:rowOff>154214</xdr:rowOff>
    </xdr:to>
    <xdr:sp macro="" textlink="">
      <xdr:nvSpPr>
        <xdr:cNvPr id="306" name="楕円 305">
          <a:extLst>
            <a:ext uri="{FF2B5EF4-FFF2-40B4-BE49-F238E27FC236}">
              <a16:creationId xmlns:a16="http://schemas.microsoft.com/office/drawing/2014/main" id="{71644C40-442B-473F-ADC7-A7B9E0FA2DEE}"/>
            </a:ext>
          </a:extLst>
        </xdr:cNvPr>
        <xdr:cNvSpPr/>
      </xdr:nvSpPr>
      <xdr:spPr>
        <a:xfrm>
          <a:off x="3312160" y="136314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44631</xdr:rowOff>
    </xdr:from>
    <xdr:to>
      <xdr:col>24</xdr:col>
      <xdr:colOff>63500</xdr:colOff>
      <xdr:row>81</xdr:row>
      <xdr:rowOff>103414</xdr:rowOff>
    </xdr:to>
    <xdr:cxnSp macro="">
      <xdr:nvCxnSpPr>
        <xdr:cNvPr id="307" name="直線コネクタ 306">
          <a:extLst>
            <a:ext uri="{FF2B5EF4-FFF2-40B4-BE49-F238E27FC236}">
              <a16:creationId xmlns:a16="http://schemas.microsoft.com/office/drawing/2014/main" id="{5701B2CA-57C9-4E61-A146-C4AF4C3FF9AB}"/>
            </a:ext>
          </a:extLst>
        </xdr:cNvPr>
        <xdr:cNvCxnSpPr/>
      </xdr:nvCxnSpPr>
      <xdr:spPr>
        <a:xfrm flipV="1">
          <a:off x="3355340" y="13623471"/>
          <a:ext cx="73152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16692</xdr:rowOff>
    </xdr:from>
    <xdr:to>
      <xdr:col>15</xdr:col>
      <xdr:colOff>101600</xdr:colOff>
      <xdr:row>81</xdr:row>
      <xdr:rowOff>118292</xdr:rowOff>
    </xdr:to>
    <xdr:sp macro="" textlink="">
      <xdr:nvSpPr>
        <xdr:cNvPr id="308" name="楕円 307">
          <a:extLst>
            <a:ext uri="{FF2B5EF4-FFF2-40B4-BE49-F238E27FC236}">
              <a16:creationId xmlns:a16="http://schemas.microsoft.com/office/drawing/2014/main" id="{7DE5D48C-3023-4DEB-91D5-D02EE39E8B13}"/>
            </a:ext>
          </a:extLst>
        </xdr:cNvPr>
        <xdr:cNvSpPr/>
      </xdr:nvSpPr>
      <xdr:spPr>
        <a:xfrm>
          <a:off x="2514600" y="1359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67492</xdr:rowOff>
    </xdr:from>
    <xdr:to>
      <xdr:col>19</xdr:col>
      <xdr:colOff>177800</xdr:colOff>
      <xdr:row>81</xdr:row>
      <xdr:rowOff>103414</xdr:rowOff>
    </xdr:to>
    <xdr:cxnSp macro="">
      <xdr:nvCxnSpPr>
        <xdr:cNvPr id="309" name="直線コネクタ 308">
          <a:extLst>
            <a:ext uri="{FF2B5EF4-FFF2-40B4-BE49-F238E27FC236}">
              <a16:creationId xmlns:a16="http://schemas.microsoft.com/office/drawing/2014/main" id="{866294E8-32E4-4741-AD7D-3EA3232CD35E}"/>
            </a:ext>
          </a:extLst>
        </xdr:cNvPr>
        <xdr:cNvCxnSpPr/>
      </xdr:nvCxnSpPr>
      <xdr:spPr>
        <a:xfrm>
          <a:off x="2565400" y="13646332"/>
          <a:ext cx="78994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152219</xdr:rowOff>
    </xdr:from>
    <xdr:to>
      <xdr:col>10</xdr:col>
      <xdr:colOff>165100</xdr:colOff>
      <xdr:row>81</xdr:row>
      <xdr:rowOff>82369</xdr:rowOff>
    </xdr:to>
    <xdr:sp macro="" textlink="">
      <xdr:nvSpPr>
        <xdr:cNvPr id="310" name="楕円 309">
          <a:extLst>
            <a:ext uri="{FF2B5EF4-FFF2-40B4-BE49-F238E27FC236}">
              <a16:creationId xmlns:a16="http://schemas.microsoft.com/office/drawing/2014/main" id="{C8D121C2-FA97-42FD-A3EB-DC732B5A1D08}"/>
            </a:ext>
          </a:extLst>
        </xdr:cNvPr>
        <xdr:cNvSpPr/>
      </xdr:nvSpPr>
      <xdr:spPr>
        <a:xfrm>
          <a:off x="1739900" y="135634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31569</xdr:rowOff>
    </xdr:from>
    <xdr:to>
      <xdr:col>15</xdr:col>
      <xdr:colOff>50800</xdr:colOff>
      <xdr:row>81</xdr:row>
      <xdr:rowOff>67492</xdr:rowOff>
    </xdr:to>
    <xdr:cxnSp macro="">
      <xdr:nvCxnSpPr>
        <xdr:cNvPr id="311" name="直線コネクタ 310">
          <a:extLst>
            <a:ext uri="{FF2B5EF4-FFF2-40B4-BE49-F238E27FC236}">
              <a16:creationId xmlns:a16="http://schemas.microsoft.com/office/drawing/2014/main" id="{DBC65373-E3FB-41F3-94E0-C1FD7AD093E1}"/>
            </a:ext>
          </a:extLst>
        </xdr:cNvPr>
        <xdr:cNvCxnSpPr/>
      </xdr:nvCxnSpPr>
      <xdr:spPr>
        <a:xfrm>
          <a:off x="1790700" y="13610409"/>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147320</xdr:rowOff>
    </xdr:from>
    <xdr:to>
      <xdr:col>6</xdr:col>
      <xdr:colOff>38100</xdr:colOff>
      <xdr:row>81</xdr:row>
      <xdr:rowOff>77470</xdr:rowOff>
    </xdr:to>
    <xdr:sp macro="" textlink="">
      <xdr:nvSpPr>
        <xdr:cNvPr id="312" name="楕円 311">
          <a:extLst>
            <a:ext uri="{FF2B5EF4-FFF2-40B4-BE49-F238E27FC236}">
              <a16:creationId xmlns:a16="http://schemas.microsoft.com/office/drawing/2014/main" id="{7E0BDD15-6104-4184-942E-4F70485990E4}"/>
            </a:ext>
          </a:extLst>
        </xdr:cNvPr>
        <xdr:cNvSpPr/>
      </xdr:nvSpPr>
      <xdr:spPr>
        <a:xfrm>
          <a:off x="965200" y="135585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26670</xdr:rowOff>
    </xdr:from>
    <xdr:to>
      <xdr:col>10</xdr:col>
      <xdr:colOff>114300</xdr:colOff>
      <xdr:row>81</xdr:row>
      <xdr:rowOff>31569</xdr:rowOff>
    </xdr:to>
    <xdr:cxnSp macro="">
      <xdr:nvCxnSpPr>
        <xdr:cNvPr id="313" name="直線コネクタ 312">
          <a:extLst>
            <a:ext uri="{FF2B5EF4-FFF2-40B4-BE49-F238E27FC236}">
              <a16:creationId xmlns:a16="http://schemas.microsoft.com/office/drawing/2014/main" id="{7F3143A1-A6A2-4D7B-992D-C7FFB703BE51}"/>
            </a:ext>
          </a:extLst>
        </xdr:cNvPr>
        <xdr:cNvCxnSpPr/>
      </xdr:nvCxnSpPr>
      <xdr:spPr>
        <a:xfrm>
          <a:off x="1008380" y="13605510"/>
          <a:ext cx="78232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50635</xdr:rowOff>
    </xdr:from>
    <xdr:ext cx="405111" cy="259045"/>
    <xdr:sp macro="" textlink="">
      <xdr:nvSpPr>
        <xdr:cNvPr id="314" name="n_1aveValue【公営住宅】&#10;有形固定資産減価償却率">
          <a:extLst>
            <a:ext uri="{FF2B5EF4-FFF2-40B4-BE49-F238E27FC236}">
              <a16:creationId xmlns:a16="http://schemas.microsoft.com/office/drawing/2014/main" id="{7E49CCBB-2EC8-42C7-8AF4-75720A370825}"/>
            </a:ext>
          </a:extLst>
        </xdr:cNvPr>
        <xdr:cNvSpPr txBox="1"/>
      </xdr:nvSpPr>
      <xdr:spPr>
        <a:xfrm>
          <a:off x="3170564" y="13964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60433</xdr:rowOff>
    </xdr:from>
    <xdr:ext cx="405111" cy="259045"/>
    <xdr:sp macro="" textlink="">
      <xdr:nvSpPr>
        <xdr:cNvPr id="315" name="n_2aveValue【公営住宅】&#10;有形固定資産減価償却率">
          <a:extLst>
            <a:ext uri="{FF2B5EF4-FFF2-40B4-BE49-F238E27FC236}">
              <a16:creationId xmlns:a16="http://schemas.microsoft.com/office/drawing/2014/main" id="{2DB2C464-8C0B-4BBA-9252-011D09C39E37}"/>
            </a:ext>
          </a:extLst>
        </xdr:cNvPr>
        <xdr:cNvSpPr txBox="1"/>
      </xdr:nvSpPr>
      <xdr:spPr>
        <a:xfrm>
          <a:off x="2385704" y="13974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44104</xdr:rowOff>
    </xdr:from>
    <xdr:ext cx="405111" cy="259045"/>
    <xdr:sp macro="" textlink="">
      <xdr:nvSpPr>
        <xdr:cNvPr id="316" name="n_3aveValue【公営住宅】&#10;有形固定資産減価償却率">
          <a:extLst>
            <a:ext uri="{FF2B5EF4-FFF2-40B4-BE49-F238E27FC236}">
              <a16:creationId xmlns:a16="http://schemas.microsoft.com/office/drawing/2014/main" id="{4C354B98-2D7B-4A3F-97A0-1141703EDF37}"/>
            </a:ext>
          </a:extLst>
        </xdr:cNvPr>
        <xdr:cNvSpPr txBox="1"/>
      </xdr:nvSpPr>
      <xdr:spPr>
        <a:xfrm>
          <a:off x="1611004" y="13958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9814</xdr:rowOff>
    </xdr:from>
    <xdr:ext cx="405111" cy="259045"/>
    <xdr:sp macro="" textlink="">
      <xdr:nvSpPr>
        <xdr:cNvPr id="317" name="n_4aveValue【公営住宅】&#10;有形固定資産減価償却率">
          <a:extLst>
            <a:ext uri="{FF2B5EF4-FFF2-40B4-BE49-F238E27FC236}">
              <a16:creationId xmlns:a16="http://schemas.microsoft.com/office/drawing/2014/main" id="{FEA724E3-8ABF-4D1F-A982-8ED1A2B88C1D}"/>
            </a:ext>
          </a:extLst>
        </xdr:cNvPr>
        <xdr:cNvSpPr txBox="1"/>
      </xdr:nvSpPr>
      <xdr:spPr>
        <a:xfrm>
          <a:off x="836304" y="13923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170741</xdr:rowOff>
    </xdr:from>
    <xdr:ext cx="405111" cy="259045"/>
    <xdr:sp macro="" textlink="">
      <xdr:nvSpPr>
        <xdr:cNvPr id="318" name="n_1mainValue【公営住宅】&#10;有形固定資産減価償却率">
          <a:extLst>
            <a:ext uri="{FF2B5EF4-FFF2-40B4-BE49-F238E27FC236}">
              <a16:creationId xmlns:a16="http://schemas.microsoft.com/office/drawing/2014/main" id="{C39FB2EC-093B-4551-80EC-7C5D72FFD548}"/>
            </a:ext>
          </a:extLst>
        </xdr:cNvPr>
        <xdr:cNvSpPr txBox="1"/>
      </xdr:nvSpPr>
      <xdr:spPr>
        <a:xfrm>
          <a:off x="3170564" y="1341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134819</xdr:rowOff>
    </xdr:from>
    <xdr:ext cx="405111" cy="259045"/>
    <xdr:sp macro="" textlink="">
      <xdr:nvSpPr>
        <xdr:cNvPr id="319" name="n_2mainValue【公営住宅】&#10;有形固定資産減価償却率">
          <a:extLst>
            <a:ext uri="{FF2B5EF4-FFF2-40B4-BE49-F238E27FC236}">
              <a16:creationId xmlns:a16="http://schemas.microsoft.com/office/drawing/2014/main" id="{79B4BDCA-B1D3-4665-B4CC-A490BEFFF03B}"/>
            </a:ext>
          </a:extLst>
        </xdr:cNvPr>
        <xdr:cNvSpPr txBox="1"/>
      </xdr:nvSpPr>
      <xdr:spPr>
        <a:xfrm>
          <a:off x="2385704" y="13378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98896</xdr:rowOff>
    </xdr:from>
    <xdr:ext cx="405111" cy="259045"/>
    <xdr:sp macro="" textlink="">
      <xdr:nvSpPr>
        <xdr:cNvPr id="320" name="n_3mainValue【公営住宅】&#10;有形固定資産減価償却率">
          <a:extLst>
            <a:ext uri="{FF2B5EF4-FFF2-40B4-BE49-F238E27FC236}">
              <a16:creationId xmlns:a16="http://schemas.microsoft.com/office/drawing/2014/main" id="{BE7C0907-1817-4D74-A794-D34B09107F50}"/>
            </a:ext>
          </a:extLst>
        </xdr:cNvPr>
        <xdr:cNvSpPr txBox="1"/>
      </xdr:nvSpPr>
      <xdr:spPr>
        <a:xfrm>
          <a:off x="1611004" y="1334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21" name="n_4mainValue【公営住宅】&#10;有形固定資産減価償却率">
          <a:extLst>
            <a:ext uri="{FF2B5EF4-FFF2-40B4-BE49-F238E27FC236}">
              <a16:creationId xmlns:a16="http://schemas.microsoft.com/office/drawing/2014/main" id="{A4E112B2-6FD6-44AD-B424-21E607E812C1}"/>
            </a:ext>
          </a:extLst>
        </xdr:cNvPr>
        <xdr:cNvSpPr txBox="1"/>
      </xdr:nvSpPr>
      <xdr:spPr>
        <a:xfrm>
          <a:off x="836304" y="1333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908F1643-1FF9-476F-B473-227CE99CCEB6}"/>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82556A32-5892-4E2D-B3DC-050CDE7CEE03}"/>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9F97B95-F15E-4E1F-8BE2-5DE64DAF72CC}"/>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783D536-4618-47BF-B82A-A92057016E5D}"/>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E3CB5197-59D9-4159-9325-97C5B7C65EDF}"/>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40E453DE-EE9E-440A-A46F-126C981F7FD7}"/>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91F09CF3-0204-43DC-8681-DA25C90B02B1}"/>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2F3323A8-7580-439F-974B-24CB68636CEE}"/>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BBF68015-BE20-4442-84A5-33FB856453AE}"/>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3A74BE1A-4E25-4C2E-AB4E-2EF5EEA1C4AF}"/>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D403C4D6-617C-476C-89EE-F8097F74CB11}"/>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D7E2CD93-99E1-484F-AE70-46E0309F691E}"/>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AEE8777C-02F5-485C-8795-E61FCC6EF388}"/>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a:extLst>
            <a:ext uri="{FF2B5EF4-FFF2-40B4-BE49-F238E27FC236}">
              <a16:creationId xmlns:a16="http://schemas.microsoft.com/office/drawing/2014/main" id="{9C08EC9A-478F-4B7C-8FDD-5C54CBFD9B63}"/>
            </a:ext>
          </a:extLst>
        </xdr:cNvPr>
        <xdr:cNvSpPr txBox="1"/>
      </xdr:nvSpPr>
      <xdr:spPr>
        <a:xfrm>
          <a:off x="5364041" y="140195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98EA838-76B1-457D-8DEE-E09D0B3EC78D}"/>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a16="http://schemas.microsoft.com/office/drawing/2014/main" id="{4B3D01C3-D65B-428D-98CF-DDE5811EBA9B}"/>
            </a:ext>
          </a:extLst>
        </xdr:cNvPr>
        <xdr:cNvSpPr txBox="1"/>
      </xdr:nvSpPr>
      <xdr:spPr>
        <a:xfrm>
          <a:off x="5364041" y="136461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4413A2D7-857B-4BB1-83AA-1EA0C147D498}"/>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a16="http://schemas.microsoft.com/office/drawing/2014/main" id="{D31C4681-4678-4741-8838-390C7B20CCD2}"/>
            </a:ext>
          </a:extLst>
        </xdr:cNvPr>
        <xdr:cNvSpPr txBox="1"/>
      </xdr:nvSpPr>
      <xdr:spPr>
        <a:xfrm>
          <a:off x="5364041" y="132727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6BAB16C4-BC1C-4839-B764-13341ADE7F1F}"/>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681CDB2A-73B9-4ED5-BA74-A0B3E5CD2BCF}"/>
            </a:ext>
          </a:extLst>
        </xdr:cNvPr>
        <xdr:cNvSpPr txBox="1"/>
      </xdr:nvSpPr>
      <xdr:spPr>
        <a:xfrm>
          <a:off x="5364041" y="12903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EBC6211-46B7-40E9-8386-DA49A3C91DBB}"/>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CF4288EA-3FBD-494A-84E3-BE750DC5ACE0}"/>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AAD39C0E-0FCE-4445-AD4B-C2B8160B8063}"/>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a:extLst>
            <a:ext uri="{FF2B5EF4-FFF2-40B4-BE49-F238E27FC236}">
              <a16:creationId xmlns:a16="http://schemas.microsoft.com/office/drawing/2014/main" id="{5B0AF70E-4731-4FA4-8BA0-BD303B0726A0}"/>
            </a:ext>
          </a:extLst>
        </xdr:cNvPr>
        <xdr:cNvCxnSpPr/>
      </xdr:nvCxnSpPr>
      <xdr:spPr>
        <a:xfrm flipV="1">
          <a:off x="9219565" y="13040411"/>
          <a:ext cx="0" cy="1486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a:extLst>
            <a:ext uri="{FF2B5EF4-FFF2-40B4-BE49-F238E27FC236}">
              <a16:creationId xmlns:a16="http://schemas.microsoft.com/office/drawing/2014/main" id="{0590763C-E15C-4814-A727-F571A28AFC5B}"/>
            </a:ext>
          </a:extLst>
        </xdr:cNvPr>
        <xdr:cNvSpPr txBox="1"/>
      </xdr:nvSpPr>
      <xdr:spPr>
        <a:xfrm>
          <a:off x="9258300" y="145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a:extLst>
            <a:ext uri="{FF2B5EF4-FFF2-40B4-BE49-F238E27FC236}">
              <a16:creationId xmlns:a16="http://schemas.microsoft.com/office/drawing/2014/main" id="{1A993ACD-53F7-45BC-849E-9A9E87AD9BE5}"/>
            </a:ext>
          </a:extLst>
        </xdr:cNvPr>
        <xdr:cNvCxnSpPr/>
      </xdr:nvCxnSpPr>
      <xdr:spPr>
        <a:xfrm>
          <a:off x="9154160" y="145265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a:extLst>
            <a:ext uri="{FF2B5EF4-FFF2-40B4-BE49-F238E27FC236}">
              <a16:creationId xmlns:a16="http://schemas.microsoft.com/office/drawing/2014/main" id="{073979C5-A53C-4E6B-BA80-479BFB082BDE}"/>
            </a:ext>
          </a:extLst>
        </xdr:cNvPr>
        <xdr:cNvSpPr txBox="1"/>
      </xdr:nvSpPr>
      <xdr:spPr>
        <a:xfrm>
          <a:off x="9258300" y="1281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a:extLst>
            <a:ext uri="{FF2B5EF4-FFF2-40B4-BE49-F238E27FC236}">
              <a16:creationId xmlns:a16="http://schemas.microsoft.com/office/drawing/2014/main" id="{FEA881FC-28ED-45CE-89B6-40FBCDFFACFA}"/>
            </a:ext>
          </a:extLst>
        </xdr:cNvPr>
        <xdr:cNvCxnSpPr/>
      </xdr:nvCxnSpPr>
      <xdr:spPr>
        <a:xfrm>
          <a:off x="9154160" y="130404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31030</xdr:rowOff>
    </xdr:from>
    <xdr:ext cx="469744" cy="259045"/>
    <xdr:sp macro="" textlink="">
      <xdr:nvSpPr>
        <xdr:cNvPr id="350" name="【公営住宅】&#10;一人当たり面積平均値テキスト">
          <a:extLst>
            <a:ext uri="{FF2B5EF4-FFF2-40B4-BE49-F238E27FC236}">
              <a16:creationId xmlns:a16="http://schemas.microsoft.com/office/drawing/2014/main" id="{A7606CB1-6194-4B2E-A7BD-B5424B7238E4}"/>
            </a:ext>
          </a:extLst>
        </xdr:cNvPr>
        <xdr:cNvSpPr txBox="1"/>
      </xdr:nvSpPr>
      <xdr:spPr>
        <a:xfrm>
          <a:off x="9258300" y="14280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a:extLst>
            <a:ext uri="{FF2B5EF4-FFF2-40B4-BE49-F238E27FC236}">
              <a16:creationId xmlns:a16="http://schemas.microsoft.com/office/drawing/2014/main" id="{46070981-1527-4E58-9BDF-6A53E2011B55}"/>
            </a:ext>
          </a:extLst>
        </xdr:cNvPr>
        <xdr:cNvSpPr/>
      </xdr:nvSpPr>
      <xdr:spPr>
        <a:xfrm>
          <a:off x="9192260" y="143020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a:extLst>
            <a:ext uri="{FF2B5EF4-FFF2-40B4-BE49-F238E27FC236}">
              <a16:creationId xmlns:a16="http://schemas.microsoft.com/office/drawing/2014/main" id="{3EE1B606-BD6C-42DC-BDFD-E530D16D81F7}"/>
            </a:ext>
          </a:extLst>
        </xdr:cNvPr>
        <xdr:cNvSpPr/>
      </xdr:nvSpPr>
      <xdr:spPr>
        <a:xfrm>
          <a:off x="8445500" y="1430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a:extLst>
            <a:ext uri="{FF2B5EF4-FFF2-40B4-BE49-F238E27FC236}">
              <a16:creationId xmlns:a16="http://schemas.microsoft.com/office/drawing/2014/main" id="{46F344AE-4712-48C1-829C-43822C28689C}"/>
            </a:ext>
          </a:extLst>
        </xdr:cNvPr>
        <xdr:cNvSpPr/>
      </xdr:nvSpPr>
      <xdr:spPr>
        <a:xfrm>
          <a:off x="7670800" y="143122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a:extLst>
            <a:ext uri="{FF2B5EF4-FFF2-40B4-BE49-F238E27FC236}">
              <a16:creationId xmlns:a16="http://schemas.microsoft.com/office/drawing/2014/main" id="{89120DAA-979D-4198-9700-57D8164E2355}"/>
            </a:ext>
          </a:extLst>
        </xdr:cNvPr>
        <xdr:cNvSpPr/>
      </xdr:nvSpPr>
      <xdr:spPr>
        <a:xfrm>
          <a:off x="6873240" y="1431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a:extLst>
            <a:ext uri="{FF2B5EF4-FFF2-40B4-BE49-F238E27FC236}">
              <a16:creationId xmlns:a16="http://schemas.microsoft.com/office/drawing/2014/main" id="{CE35D07F-D329-41F6-874A-FF7FB2CB9872}"/>
            </a:ext>
          </a:extLst>
        </xdr:cNvPr>
        <xdr:cNvSpPr/>
      </xdr:nvSpPr>
      <xdr:spPr>
        <a:xfrm>
          <a:off x="6098540" y="143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8CCEBA01-1C00-46C8-8E40-1162E908BF49}"/>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881A7152-2D82-4248-A107-CF4199FEE3B5}"/>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977010EE-71C2-4370-B3BA-8376830492A6}"/>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F99874FC-7927-4BE1-A759-C84D66906CB3}"/>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E4AF001C-1F18-4E0E-882D-251A613D3676}"/>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14123</xdr:rowOff>
    </xdr:from>
    <xdr:to>
      <xdr:col>55</xdr:col>
      <xdr:colOff>50800</xdr:colOff>
      <xdr:row>85</xdr:row>
      <xdr:rowOff>115723</xdr:rowOff>
    </xdr:to>
    <xdr:sp macro="" textlink="">
      <xdr:nvSpPr>
        <xdr:cNvPr id="361" name="楕円 360">
          <a:extLst>
            <a:ext uri="{FF2B5EF4-FFF2-40B4-BE49-F238E27FC236}">
              <a16:creationId xmlns:a16="http://schemas.microsoft.com/office/drawing/2014/main" id="{9E6C101B-368C-4A52-BA94-7E57E4CF7441}"/>
            </a:ext>
          </a:extLst>
        </xdr:cNvPr>
        <xdr:cNvSpPr/>
      </xdr:nvSpPr>
      <xdr:spPr>
        <a:xfrm>
          <a:off x="9192260" y="142635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37000</xdr:rowOff>
    </xdr:from>
    <xdr:ext cx="469744" cy="259045"/>
    <xdr:sp macro="" textlink="">
      <xdr:nvSpPr>
        <xdr:cNvPr id="362" name="【公営住宅】&#10;一人当たり面積該当値テキスト">
          <a:extLst>
            <a:ext uri="{FF2B5EF4-FFF2-40B4-BE49-F238E27FC236}">
              <a16:creationId xmlns:a16="http://schemas.microsoft.com/office/drawing/2014/main" id="{2EF28F4C-8432-4AB2-BCFB-0E1528D00450}"/>
            </a:ext>
          </a:extLst>
        </xdr:cNvPr>
        <xdr:cNvSpPr txBox="1"/>
      </xdr:nvSpPr>
      <xdr:spPr>
        <a:xfrm>
          <a:off x="9258300" y="1411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24295</xdr:rowOff>
    </xdr:from>
    <xdr:to>
      <xdr:col>50</xdr:col>
      <xdr:colOff>165100</xdr:colOff>
      <xdr:row>85</xdr:row>
      <xdr:rowOff>125895</xdr:rowOff>
    </xdr:to>
    <xdr:sp macro="" textlink="">
      <xdr:nvSpPr>
        <xdr:cNvPr id="363" name="楕円 362">
          <a:extLst>
            <a:ext uri="{FF2B5EF4-FFF2-40B4-BE49-F238E27FC236}">
              <a16:creationId xmlns:a16="http://schemas.microsoft.com/office/drawing/2014/main" id="{D2D94878-3983-4C67-8322-EEF69A5A85C7}"/>
            </a:ext>
          </a:extLst>
        </xdr:cNvPr>
        <xdr:cNvSpPr/>
      </xdr:nvSpPr>
      <xdr:spPr>
        <a:xfrm>
          <a:off x="8445500" y="1427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64923</xdr:rowOff>
    </xdr:from>
    <xdr:to>
      <xdr:col>55</xdr:col>
      <xdr:colOff>0</xdr:colOff>
      <xdr:row>85</xdr:row>
      <xdr:rowOff>75095</xdr:rowOff>
    </xdr:to>
    <xdr:cxnSp macro="">
      <xdr:nvCxnSpPr>
        <xdr:cNvPr id="364" name="直線コネクタ 363">
          <a:extLst>
            <a:ext uri="{FF2B5EF4-FFF2-40B4-BE49-F238E27FC236}">
              <a16:creationId xmlns:a16="http://schemas.microsoft.com/office/drawing/2014/main" id="{4E52E216-B26F-49F0-B819-6F65218DF178}"/>
            </a:ext>
          </a:extLst>
        </xdr:cNvPr>
        <xdr:cNvCxnSpPr/>
      </xdr:nvCxnSpPr>
      <xdr:spPr>
        <a:xfrm flipV="1">
          <a:off x="8496300" y="14314323"/>
          <a:ext cx="723900" cy="1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21934</xdr:rowOff>
    </xdr:from>
    <xdr:to>
      <xdr:col>46</xdr:col>
      <xdr:colOff>38100</xdr:colOff>
      <xdr:row>85</xdr:row>
      <xdr:rowOff>123534</xdr:rowOff>
    </xdr:to>
    <xdr:sp macro="" textlink="">
      <xdr:nvSpPr>
        <xdr:cNvPr id="365" name="楕円 364">
          <a:extLst>
            <a:ext uri="{FF2B5EF4-FFF2-40B4-BE49-F238E27FC236}">
              <a16:creationId xmlns:a16="http://schemas.microsoft.com/office/drawing/2014/main" id="{6D16F9B9-4588-481E-A11C-710E994C46A4}"/>
            </a:ext>
          </a:extLst>
        </xdr:cNvPr>
        <xdr:cNvSpPr/>
      </xdr:nvSpPr>
      <xdr:spPr>
        <a:xfrm>
          <a:off x="7670800" y="142713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72734</xdr:rowOff>
    </xdr:from>
    <xdr:to>
      <xdr:col>50</xdr:col>
      <xdr:colOff>114300</xdr:colOff>
      <xdr:row>85</xdr:row>
      <xdr:rowOff>75095</xdr:rowOff>
    </xdr:to>
    <xdr:cxnSp macro="">
      <xdr:nvCxnSpPr>
        <xdr:cNvPr id="366" name="直線コネクタ 365">
          <a:extLst>
            <a:ext uri="{FF2B5EF4-FFF2-40B4-BE49-F238E27FC236}">
              <a16:creationId xmlns:a16="http://schemas.microsoft.com/office/drawing/2014/main" id="{A8DE3471-011F-4D3E-8B23-35935FE366FA}"/>
            </a:ext>
          </a:extLst>
        </xdr:cNvPr>
        <xdr:cNvCxnSpPr/>
      </xdr:nvCxnSpPr>
      <xdr:spPr>
        <a:xfrm>
          <a:off x="7713980" y="14322134"/>
          <a:ext cx="782320" cy="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26619</xdr:rowOff>
    </xdr:from>
    <xdr:to>
      <xdr:col>41</xdr:col>
      <xdr:colOff>101600</xdr:colOff>
      <xdr:row>85</xdr:row>
      <xdr:rowOff>128219</xdr:rowOff>
    </xdr:to>
    <xdr:sp macro="" textlink="">
      <xdr:nvSpPr>
        <xdr:cNvPr id="367" name="楕円 366">
          <a:extLst>
            <a:ext uri="{FF2B5EF4-FFF2-40B4-BE49-F238E27FC236}">
              <a16:creationId xmlns:a16="http://schemas.microsoft.com/office/drawing/2014/main" id="{E4FC32E3-5A88-4862-9C43-815B88BCF13B}"/>
            </a:ext>
          </a:extLst>
        </xdr:cNvPr>
        <xdr:cNvSpPr/>
      </xdr:nvSpPr>
      <xdr:spPr>
        <a:xfrm>
          <a:off x="6873240" y="1427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72734</xdr:rowOff>
    </xdr:from>
    <xdr:to>
      <xdr:col>45</xdr:col>
      <xdr:colOff>177800</xdr:colOff>
      <xdr:row>85</xdr:row>
      <xdr:rowOff>77419</xdr:rowOff>
    </xdr:to>
    <xdr:cxnSp macro="">
      <xdr:nvCxnSpPr>
        <xdr:cNvPr id="368" name="直線コネクタ 367">
          <a:extLst>
            <a:ext uri="{FF2B5EF4-FFF2-40B4-BE49-F238E27FC236}">
              <a16:creationId xmlns:a16="http://schemas.microsoft.com/office/drawing/2014/main" id="{8DDBEDFC-45CC-4303-B0C9-D5F92AACEDD8}"/>
            </a:ext>
          </a:extLst>
        </xdr:cNvPr>
        <xdr:cNvCxnSpPr/>
      </xdr:nvCxnSpPr>
      <xdr:spPr>
        <a:xfrm flipV="1">
          <a:off x="6924040" y="14322134"/>
          <a:ext cx="789940" cy="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12255</xdr:rowOff>
    </xdr:from>
    <xdr:to>
      <xdr:col>36</xdr:col>
      <xdr:colOff>165100</xdr:colOff>
      <xdr:row>85</xdr:row>
      <xdr:rowOff>113855</xdr:rowOff>
    </xdr:to>
    <xdr:sp macro="" textlink="">
      <xdr:nvSpPr>
        <xdr:cNvPr id="369" name="楕円 368">
          <a:extLst>
            <a:ext uri="{FF2B5EF4-FFF2-40B4-BE49-F238E27FC236}">
              <a16:creationId xmlns:a16="http://schemas.microsoft.com/office/drawing/2014/main" id="{52D7C5B8-886B-492D-8D85-C2B945CD5D90}"/>
            </a:ext>
          </a:extLst>
        </xdr:cNvPr>
        <xdr:cNvSpPr/>
      </xdr:nvSpPr>
      <xdr:spPr>
        <a:xfrm>
          <a:off x="6098540" y="1426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63055</xdr:rowOff>
    </xdr:from>
    <xdr:to>
      <xdr:col>41</xdr:col>
      <xdr:colOff>50800</xdr:colOff>
      <xdr:row>85</xdr:row>
      <xdr:rowOff>77419</xdr:rowOff>
    </xdr:to>
    <xdr:cxnSp macro="">
      <xdr:nvCxnSpPr>
        <xdr:cNvPr id="370" name="直線コネクタ 369">
          <a:extLst>
            <a:ext uri="{FF2B5EF4-FFF2-40B4-BE49-F238E27FC236}">
              <a16:creationId xmlns:a16="http://schemas.microsoft.com/office/drawing/2014/main" id="{52D3F2E4-C7CA-418A-9C79-817E049586C8}"/>
            </a:ext>
          </a:extLst>
        </xdr:cNvPr>
        <xdr:cNvCxnSpPr/>
      </xdr:nvCxnSpPr>
      <xdr:spPr>
        <a:xfrm>
          <a:off x="6149340" y="14312455"/>
          <a:ext cx="774700" cy="1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145902</xdr:rowOff>
    </xdr:from>
    <xdr:ext cx="469744" cy="259045"/>
    <xdr:sp macro="" textlink="">
      <xdr:nvSpPr>
        <xdr:cNvPr id="371" name="n_1aveValue【公営住宅】&#10;一人当たり面積">
          <a:extLst>
            <a:ext uri="{FF2B5EF4-FFF2-40B4-BE49-F238E27FC236}">
              <a16:creationId xmlns:a16="http://schemas.microsoft.com/office/drawing/2014/main" id="{5592FD75-8101-41D7-A8E4-93CD970409C2}"/>
            </a:ext>
          </a:extLst>
        </xdr:cNvPr>
        <xdr:cNvSpPr txBox="1"/>
      </xdr:nvSpPr>
      <xdr:spPr>
        <a:xfrm>
          <a:off x="8271587" y="14395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155618</xdr:rowOff>
    </xdr:from>
    <xdr:ext cx="469744" cy="259045"/>
    <xdr:sp macro="" textlink="">
      <xdr:nvSpPr>
        <xdr:cNvPr id="372" name="n_2aveValue【公営住宅】&#10;一人当たり面積">
          <a:extLst>
            <a:ext uri="{FF2B5EF4-FFF2-40B4-BE49-F238E27FC236}">
              <a16:creationId xmlns:a16="http://schemas.microsoft.com/office/drawing/2014/main" id="{2A58C3F9-EB67-44FC-98BB-E5CA91FAA9BA}"/>
            </a:ext>
          </a:extLst>
        </xdr:cNvPr>
        <xdr:cNvSpPr txBox="1"/>
      </xdr:nvSpPr>
      <xdr:spPr>
        <a:xfrm>
          <a:off x="7509587" y="1440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154131</xdr:rowOff>
    </xdr:from>
    <xdr:ext cx="469744" cy="259045"/>
    <xdr:sp macro="" textlink="">
      <xdr:nvSpPr>
        <xdr:cNvPr id="373" name="n_3aveValue【公営住宅】&#10;一人当たり面積">
          <a:extLst>
            <a:ext uri="{FF2B5EF4-FFF2-40B4-BE49-F238E27FC236}">
              <a16:creationId xmlns:a16="http://schemas.microsoft.com/office/drawing/2014/main" id="{E685F125-431A-45E0-95D3-DA0BED7459BB}"/>
            </a:ext>
          </a:extLst>
        </xdr:cNvPr>
        <xdr:cNvSpPr txBox="1"/>
      </xdr:nvSpPr>
      <xdr:spPr>
        <a:xfrm>
          <a:off x="6712027" y="1440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156455</xdr:rowOff>
    </xdr:from>
    <xdr:ext cx="469744" cy="259045"/>
    <xdr:sp macro="" textlink="">
      <xdr:nvSpPr>
        <xdr:cNvPr id="374" name="n_4aveValue【公営住宅】&#10;一人当たり面積">
          <a:extLst>
            <a:ext uri="{FF2B5EF4-FFF2-40B4-BE49-F238E27FC236}">
              <a16:creationId xmlns:a16="http://schemas.microsoft.com/office/drawing/2014/main" id="{53011CF6-0B08-498E-8E4C-30F68ADBFA47}"/>
            </a:ext>
          </a:extLst>
        </xdr:cNvPr>
        <xdr:cNvSpPr txBox="1"/>
      </xdr:nvSpPr>
      <xdr:spPr>
        <a:xfrm>
          <a:off x="5937327" y="144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142422</xdr:rowOff>
    </xdr:from>
    <xdr:ext cx="469744" cy="259045"/>
    <xdr:sp macro="" textlink="">
      <xdr:nvSpPr>
        <xdr:cNvPr id="375" name="n_1mainValue【公営住宅】&#10;一人当たり面積">
          <a:extLst>
            <a:ext uri="{FF2B5EF4-FFF2-40B4-BE49-F238E27FC236}">
              <a16:creationId xmlns:a16="http://schemas.microsoft.com/office/drawing/2014/main" id="{962F8A7A-F8C1-4A04-927C-6A4FB2A2D60B}"/>
            </a:ext>
          </a:extLst>
        </xdr:cNvPr>
        <xdr:cNvSpPr txBox="1"/>
      </xdr:nvSpPr>
      <xdr:spPr>
        <a:xfrm>
          <a:off x="8271587" y="1405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140061</xdr:rowOff>
    </xdr:from>
    <xdr:ext cx="469744" cy="259045"/>
    <xdr:sp macro="" textlink="">
      <xdr:nvSpPr>
        <xdr:cNvPr id="376" name="n_2mainValue【公営住宅】&#10;一人当たり面積">
          <a:extLst>
            <a:ext uri="{FF2B5EF4-FFF2-40B4-BE49-F238E27FC236}">
              <a16:creationId xmlns:a16="http://schemas.microsoft.com/office/drawing/2014/main" id="{BC38BF10-6562-42C5-8F0E-8BB06C27E9EB}"/>
            </a:ext>
          </a:extLst>
        </xdr:cNvPr>
        <xdr:cNvSpPr txBox="1"/>
      </xdr:nvSpPr>
      <xdr:spPr>
        <a:xfrm>
          <a:off x="7509587" y="1405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144746</xdr:rowOff>
    </xdr:from>
    <xdr:ext cx="469744" cy="259045"/>
    <xdr:sp macro="" textlink="">
      <xdr:nvSpPr>
        <xdr:cNvPr id="377" name="n_3mainValue【公営住宅】&#10;一人当たり面積">
          <a:extLst>
            <a:ext uri="{FF2B5EF4-FFF2-40B4-BE49-F238E27FC236}">
              <a16:creationId xmlns:a16="http://schemas.microsoft.com/office/drawing/2014/main" id="{BAF9195D-6CAB-4E96-BAEE-8B665848BEF2}"/>
            </a:ext>
          </a:extLst>
        </xdr:cNvPr>
        <xdr:cNvSpPr txBox="1"/>
      </xdr:nvSpPr>
      <xdr:spPr>
        <a:xfrm>
          <a:off x="6712027" y="1405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130382</xdr:rowOff>
    </xdr:from>
    <xdr:ext cx="469744" cy="259045"/>
    <xdr:sp macro="" textlink="">
      <xdr:nvSpPr>
        <xdr:cNvPr id="378" name="n_4mainValue【公営住宅】&#10;一人当たり面積">
          <a:extLst>
            <a:ext uri="{FF2B5EF4-FFF2-40B4-BE49-F238E27FC236}">
              <a16:creationId xmlns:a16="http://schemas.microsoft.com/office/drawing/2014/main" id="{B05A9963-4B7A-434A-AE33-DDE77642D71A}"/>
            </a:ext>
          </a:extLst>
        </xdr:cNvPr>
        <xdr:cNvSpPr txBox="1"/>
      </xdr:nvSpPr>
      <xdr:spPr>
        <a:xfrm>
          <a:off x="5937327" y="1404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21FFA922-2EA0-4CC7-BEF4-EE8F009A049C}"/>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D0D5C347-D067-4319-B6FC-A54D743683AA}"/>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495FC392-615A-4B56-A2D8-98913106D68A}"/>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4EDD20AA-7DE9-48C1-B614-9D0006B09C8D}"/>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6512DF5F-CB64-4109-B2E6-25F85464C608}"/>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1602402-7561-4ADD-87CC-A18CF4EEE64D}"/>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EDD909BA-3A66-4A9D-AA6E-20E7D485876B}"/>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A7AC18A4-08A2-4C52-86B5-9A7F88BBE07E}"/>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C26FF713-3DE3-4FDA-A212-6C714349DCB5}"/>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58B8A033-F1B6-4B71-BA84-B2729FF8C56B}"/>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1FE7B9A1-BA7D-4C33-8CBF-0D31013F7FCB}"/>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209995EA-FAA6-4B64-8404-159C1407A6AA}"/>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4AA818C4-07E9-4E80-9217-F3813438DF99}"/>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3A8848E-C675-45E6-9EC2-8889B1F1AD72}"/>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AF0002E4-0FFC-4A98-9F4A-FEF591FF63A2}"/>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56D28E53-EA9E-4819-B126-6AC0B6D1B347}"/>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5DC61984-0D27-4C2C-96F4-54039ECFFA7C}"/>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7742F31B-E346-4945-8277-CFCA4023E42F}"/>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3C81BAA0-B1C9-4116-B452-83FE4C0A617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3A94105A-04F1-4202-89BF-9288705211F9}"/>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20876D94-99F2-4360-81EB-1C622500FE4C}"/>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56475D6D-BD87-4EEA-8355-51EED8AF8E8E}"/>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EC022A77-6FCB-4536-8661-528271DAD1C4}"/>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821AD96A-8946-46D4-9575-45FD64F43FF7}"/>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8ADFA3A0-509B-4815-A448-928705C4FF2E}"/>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1655A10F-6529-4ABC-8E1E-D7870C9A85E2}"/>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6D9DDB37-1F3C-4B09-8168-F9DEF4085A66}"/>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CC2B4349-223E-4900-BEAB-CABA060C7B7C}"/>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89C2E935-B8CB-4C8E-89BF-99065B85C309}"/>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41679408-5955-4AD4-A1A9-3AB0EF48E4BC}"/>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F3B70CF3-058D-428A-BD83-4C8CE2AB60D4}"/>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8FC3AA29-B575-4435-9368-E06B1FA3E97C}"/>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7DBFC00C-2FD8-4DCB-8502-E28869B025BF}"/>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3FD57DA0-1549-40E4-B777-54636F394598}"/>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43D10D61-7EE8-46AC-871C-5328FD6DDE76}"/>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393E8388-609A-49C8-B467-1585F5DD5131}"/>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a:extLst>
            <a:ext uri="{FF2B5EF4-FFF2-40B4-BE49-F238E27FC236}">
              <a16:creationId xmlns:a16="http://schemas.microsoft.com/office/drawing/2014/main" id="{F9D1A383-CC93-4CBC-A1E0-75B4DC352A90}"/>
            </a:ext>
          </a:extLst>
        </xdr:cNvPr>
        <xdr:cNvSpPr txBox="1"/>
      </xdr:nvSpPr>
      <xdr:spPr>
        <a:xfrm>
          <a:off x="1066688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9B2FB840-735F-4AAB-B80B-1BEFC81F9B76}"/>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15A87CAB-0580-497A-9A89-479D4EE9479F}"/>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a:extLst>
            <a:ext uri="{FF2B5EF4-FFF2-40B4-BE49-F238E27FC236}">
              <a16:creationId xmlns:a16="http://schemas.microsoft.com/office/drawing/2014/main" id="{285C04BE-C067-4436-B691-482228B6DECE}"/>
            </a:ext>
          </a:extLst>
        </xdr:cNvPr>
        <xdr:cNvCxnSpPr/>
      </xdr:nvCxnSpPr>
      <xdr:spPr>
        <a:xfrm flipV="1">
          <a:off x="14375764" y="558927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1D3E25DC-5A14-4EAB-9695-DA9D5D093FF8}"/>
            </a:ext>
          </a:extLst>
        </xdr:cNvPr>
        <xdr:cNvSpPr txBox="1"/>
      </xdr:nvSpPr>
      <xdr:spPr>
        <a:xfrm>
          <a:off x="144145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a:extLst>
            <a:ext uri="{FF2B5EF4-FFF2-40B4-BE49-F238E27FC236}">
              <a16:creationId xmlns:a16="http://schemas.microsoft.com/office/drawing/2014/main" id="{9D567C14-9C3D-45A3-8060-38C6F8CD04AD}"/>
            </a:ext>
          </a:extLst>
        </xdr:cNvPr>
        <xdr:cNvCxnSpPr/>
      </xdr:nvCxnSpPr>
      <xdr:spPr>
        <a:xfrm>
          <a:off x="14287500" y="683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FCD07C3F-D566-42A2-B7E8-792AD15D01B2}"/>
            </a:ext>
          </a:extLst>
        </xdr:cNvPr>
        <xdr:cNvSpPr txBox="1"/>
      </xdr:nvSpPr>
      <xdr:spPr>
        <a:xfrm>
          <a:off x="14414500" y="5368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a:extLst>
            <a:ext uri="{FF2B5EF4-FFF2-40B4-BE49-F238E27FC236}">
              <a16:creationId xmlns:a16="http://schemas.microsoft.com/office/drawing/2014/main" id="{73B4164C-B7C1-4E6A-843E-26AD8402A894}"/>
            </a:ext>
          </a:extLst>
        </xdr:cNvPr>
        <xdr:cNvCxnSpPr/>
      </xdr:nvCxnSpPr>
      <xdr:spPr>
        <a:xfrm>
          <a:off x="1428750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114317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9C56A4D4-7B8B-44AE-8498-63ABECD017C6}"/>
            </a:ext>
          </a:extLst>
        </xdr:cNvPr>
        <xdr:cNvSpPr txBox="1"/>
      </xdr:nvSpPr>
      <xdr:spPr>
        <a:xfrm>
          <a:off x="14414500" y="6149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a:extLst>
            <a:ext uri="{FF2B5EF4-FFF2-40B4-BE49-F238E27FC236}">
              <a16:creationId xmlns:a16="http://schemas.microsoft.com/office/drawing/2014/main" id="{E481B3FD-01F4-42ED-9F4F-2F928B602A89}"/>
            </a:ext>
          </a:extLst>
        </xdr:cNvPr>
        <xdr:cNvSpPr/>
      </xdr:nvSpPr>
      <xdr:spPr>
        <a:xfrm>
          <a:off x="14325600" y="61709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5" name="フローチャート: 判断 424">
          <a:extLst>
            <a:ext uri="{FF2B5EF4-FFF2-40B4-BE49-F238E27FC236}">
              <a16:creationId xmlns:a16="http://schemas.microsoft.com/office/drawing/2014/main" id="{4E65077B-54D4-459B-BDE3-15CB1CA793B3}"/>
            </a:ext>
          </a:extLst>
        </xdr:cNvPr>
        <xdr:cNvSpPr/>
      </xdr:nvSpPr>
      <xdr:spPr>
        <a:xfrm>
          <a:off x="13578840" y="6205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26" name="フローチャート: 判断 425">
          <a:extLst>
            <a:ext uri="{FF2B5EF4-FFF2-40B4-BE49-F238E27FC236}">
              <a16:creationId xmlns:a16="http://schemas.microsoft.com/office/drawing/2014/main" id="{4E461042-1BFE-4AD3-A39F-D5B25E3699D3}"/>
            </a:ext>
          </a:extLst>
        </xdr:cNvPr>
        <xdr:cNvSpPr/>
      </xdr:nvSpPr>
      <xdr:spPr>
        <a:xfrm>
          <a:off x="12804140" y="6202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7" name="フローチャート: 判断 426">
          <a:extLst>
            <a:ext uri="{FF2B5EF4-FFF2-40B4-BE49-F238E27FC236}">
              <a16:creationId xmlns:a16="http://schemas.microsoft.com/office/drawing/2014/main" id="{AFD95CA1-FEFA-4E91-9533-6B057F7CA7E3}"/>
            </a:ext>
          </a:extLst>
        </xdr:cNvPr>
        <xdr:cNvSpPr/>
      </xdr:nvSpPr>
      <xdr:spPr>
        <a:xfrm>
          <a:off x="12029440" y="62166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28" name="フローチャート: 判断 427">
          <a:extLst>
            <a:ext uri="{FF2B5EF4-FFF2-40B4-BE49-F238E27FC236}">
              <a16:creationId xmlns:a16="http://schemas.microsoft.com/office/drawing/2014/main" id="{3F80A01C-502B-4B71-AD03-606035CC08A5}"/>
            </a:ext>
          </a:extLst>
        </xdr:cNvPr>
        <xdr:cNvSpPr/>
      </xdr:nvSpPr>
      <xdr:spPr>
        <a:xfrm>
          <a:off x="1123188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4F9EC08E-5921-4B09-85B8-83D8ED1D1245}"/>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6079EC86-2CC7-4F92-A8BA-DB0125A8F52E}"/>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AC703F7B-CB22-4596-B6FE-B16F08EAEF16}"/>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6EA44A19-08FC-44F0-A522-73649AC7AAEE}"/>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90B409F7-8DE5-4181-86D3-EBA7D54038A9}"/>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156210</xdr:rowOff>
    </xdr:from>
    <xdr:to>
      <xdr:col>85</xdr:col>
      <xdr:colOff>177800</xdr:colOff>
      <xdr:row>34</xdr:row>
      <xdr:rowOff>86360</xdr:rowOff>
    </xdr:to>
    <xdr:sp macro="" textlink="">
      <xdr:nvSpPr>
        <xdr:cNvPr id="434" name="楕円 433">
          <a:extLst>
            <a:ext uri="{FF2B5EF4-FFF2-40B4-BE49-F238E27FC236}">
              <a16:creationId xmlns:a16="http://schemas.microsoft.com/office/drawing/2014/main" id="{7E5EB7E2-05B2-4B83-A8F9-97C84935BB01}"/>
            </a:ext>
          </a:extLst>
        </xdr:cNvPr>
        <xdr:cNvSpPr/>
      </xdr:nvSpPr>
      <xdr:spPr>
        <a:xfrm>
          <a:off x="14325600" y="56883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7637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35133F66-12D7-4412-A8FB-A8C3AABB6B30}"/>
            </a:ext>
          </a:extLst>
        </xdr:cNvPr>
        <xdr:cNvSpPr txBox="1"/>
      </xdr:nvSpPr>
      <xdr:spPr>
        <a:xfrm>
          <a:off x="14414500" y="553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39370</xdr:rowOff>
    </xdr:from>
    <xdr:to>
      <xdr:col>81</xdr:col>
      <xdr:colOff>101600</xdr:colOff>
      <xdr:row>37</xdr:row>
      <xdr:rowOff>140970</xdr:rowOff>
    </xdr:to>
    <xdr:sp macro="" textlink="">
      <xdr:nvSpPr>
        <xdr:cNvPr id="436" name="楕円 435">
          <a:extLst>
            <a:ext uri="{FF2B5EF4-FFF2-40B4-BE49-F238E27FC236}">
              <a16:creationId xmlns:a16="http://schemas.microsoft.com/office/drawing/2014/main" id="{C29CE815-0B00-454C-9504-EFC71E629F66}"/>
            </a:ext>
          </a:extLst>
        </xdr:cNvPr>
        <xdr:cNvSpPr/>
      </xdr:nvSpPr>
      <xdr:spPr>
        <a:xfrm>
          <a:off x="13578840" y="62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35560</xdr:rowOff>
    </xdr:from>
    <xdr:to>
      <xdr:col>85</xdr:col>
      <xdr:colOff>127000</xdr:colOff>
      <xdr:row>37</xdr:row>
      <xdr:rowOff>90170</xdr:rowOff>
    </xdr:to>
    <xdr:cxnSp macro="">
      <xdr:nvCxnSpPr>
        <xdr:cNvPr id="437" name="直線コネクタ 436">
          <a:extLst>
            <a:ext uri="{FF2B5EF4-FFF2-40B4-BE49-F238E27FC236}">
              <a16:creationId xmlns:a16="http://schemas.microsoft.com/office/drawing/2014/main" id="{911EBA8E-CBDB-4372-AD72-43565511BE2F}"/>
            </a:ext>
          </a:extLst>
        </xdr:cNvPr>
        <xdr:cNvCxnSpPr/>
      </xdr:nvCxnSpPr>
      <xdr:spPr>
        <a:xfrm flipV="1">
          <a:off x="13629640" y="5735320"/>
          <a:ext cx="746760" cy="55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31750</xdr:rowOff>
    </xdr:from>
    <xdr:to>
      <xdr:col>76</xdr:col>
      <xdr:colOff>165100</xdr:colOff>
      <xdr:row>37</xdr:row>
      <xdr:rowOff>133350</xdr:rowOff>
    </xdr:to>
    <xdr:sp macro="" textlink="">
      <xdr:nvSpPr>
        <xdr:cNvPr id="438" name="楕円 437">
          <a:extLst>
            <a:ext uri="{FF2B5EF4-FFF2-40B4-BE49-F238E27FC236}">
              <a16:creationId xmlns:a16="http://schemas.microsoft.com/office/drawing/2014/main" id="{B560B027-D754-48F5-BD20-CE35BD60C767}"/>
            </a:ext>
          </a:extLst>
        </xdr:cNvPr>
        <xdr:cNvSpPr/>
      </xdr:nvSpPr>
      <xdr:spPr>
        <a:xfrm>
          <a:off x="1280414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82550</xdr:rowOff>
    </xdr:from>
    <xdr:to>
      <xdr:col>81</xdr:col>
      <xdr:colOff>50800</xdr:colOff>
      <xdr:row>37</xdr:row>
      <xdr:rowOff>90170</xdr:rowOff>
    </xdr:to>
    <xdr:cxnSp macro="">
      <xdr:nvCxnSpPr>
        <xdr:cNvPr id="439" name="直線コネクタ 438">
          <a:extLst>
            <a:ext uri="{FF2B5EF4-FFF2-40B4-BE49-F238E27FC236}">
              <a16:creationId xmlns:a16="http://schemas.microsoft.com/office/drawing/2014/main" id="{85CD8196-2B2C-4525-9899-94B2BC65210A}"/>
            </a:ext>
          </a:extLst>
        </xdr:cNvPr>
        <xdr:cNvCxnSpPr/>
      </xdr:nvCxnSpPr>
      <xdr:spPr>
        <a:xfrm>
          <a:off x="12854940" y="628523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6350</xdr:rowOff>
    </xdr:from>
    <xdr:to>
      <xdr:col>72</xdr:col>
      <xdr:colOff>38100</xdr:colOff>
      <xdr:row>37</xdr:row>
      <xdr:rowOff>107950</xdr:rowOff>
    </xdr:to>
    <xdr:sp macro="" textlink="">
      <xdr:nvSpPr>
        <xdr:cNvPr id="440" name="楕円 439">
          <a:extLst>
            <a:ext uri="{FF2B5EF4-FFF2-40B4-BE49-F238E27FC236}">
              <a16:creationId xmlns:a16="http://schemas.microsoft.com/office/drawing/2014/main" id="{B02B1477-BE20-4E77-8FFD-F4CA42CDD224}"/>
            </a:ext>
          </a:extLst>
        </xdr:cNvPr>
        <xdr:cNvSpPr/>
      </xdr:nvSpPr>
      <xdr:spPr>
        <a:xfrm>
          <a:off x="12029440" y="62090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57150</xdr:rowOff>
    </xdr:from>
    <xdr:to>
      <xdr:col>76</xdr:col>
      <xdr:colOff>114300</xdr:colOff>
      <xdr:row>37</xdr:row>
      <xdr:rowOff>82550</xdr:rowOff>
    </xdr:to>
    <xdr:cxnSp macro="">
      <xdr:nvCxnSpPr>
        <xdr:cNvPr id="441" name="直線コネクタ 440">
          <a:extLst>
            <a:ext uri="{FF2B5EF4-FFF2-40B4-BE49-F238E27FC236}">
              <a16:creationId xmlns:a16="http://schemas.microsoft.com/office/drawing/2014/main" id="{94656BE2-46EE-41EA-852C-120960277466}"/>
            </a:ext>
          </a:extLst>
        </xdr:cNvPr>
        <xdr:cNvCxnSpPr/>
      </xdr:nvCxnSpPr>
      <xdr:spPr>
        <a:xfrm>
          <a:off x="12072620" y="6259830"/>
          <a:ext cx="78232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81280</xdr:rowOff>
    </xdr:from>
    <xdr:to>
      <xdr:col>67</xdr:col>
      <xdr:colOff>101600</xdr:colOff>
      <xdr:row>38</xdr:row>
      <xdr:rowOff>11430</xdr:rowOff>
    </xdr:to>
    <xdr:sp macro="" textlink="">
      <xdr:nvSpPr>
        <xdr:cNvPr id="442" name="楕円 441">
          <a:extLst>
            <a:ext uri="{FF2B5EF4-FFF2-40B4-BE49-F238E27FC236}">
              <a16:creationId xmlns:a16="http://schemas.microsoft.com/office/drawing/2014/main" id="{DBFA4BAC-8B10-4120-8D0C-A6444A4D57E0}"/>
            </a:ext>
          </a:extLst>
        </xdr:cNvPr>
        <xdr:cNvSpPr/>
      </xdr:nvSpPr>
      <xdr:spPr>
        <a:xfrm>
          <a:off x="11231880" y="6283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57150</xdr:rowOff>
    </xdr:from>
    <xdr:to>
      <xdr:col>71</xdr:col>
      <xdr:colOff>177800</xdr:colOff>
      <xdr:row>37</xdr:row>
      <xdr:rowOff>132080</xdr:rowOff>
    </xdr:to>
    <xdr:cxnSp macro="">
      <xdr:nvCxnSpPr>
        <xdr:cNvPr id="443" name="直線コネクタ 442">
          <a:extLst>
            <a:ext uri="{FF2B5EF4-FFF2-40B4-BE49-F238E27FC236}">
              <a16:creationId xmlns:a16="http://schemas.microsoft.com/office/drawing/2014/main" id="{D7BAF884-46D9-4472-B3F4-F74D1C0ED8F0}"/>
            </a:ext>
          </a:extLst>
        </xdr:cNvPr>
        <xdr:cNvCxnSpPr/>
      </xdr:nvCxnSpPr>
      <xdr:spPr>
        <a:xfrm flipV="1">
          <a:off x="11282680" y="6259830"/>
          <a:ext cx="789940" cy="7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116857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94FB7250-2BB1-4F5A-9D63-6197687C680A}"/>
            </a:ext>
          </a:extLst>
        </xdr:cNvPr>
        <xdr:cNvSpPr txBox="1"/>
      </xdr:nvSpPr>
      <xdr:spPr>
        <a:xfrm>
          <a:off x="134372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8D481C3D-F2D0-44A0-B33E-45A82F430ED9}"/>
            </a:ext>
          </a:extLst>
        </xdr:cNvPr>
        <xdr:cNvSpPr txBox="1"/>
      </xdr:nvSpPr>
      <xdr:spPr>
        <a:xfrm>
          <a:off x="12675244" y="5981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106697</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D844430-1F25-4D0E-8F54-63DD1DD28EB0}"/>
            </a:ext>
          </a:extLst>
        </xdr:cNvPr>
        <xdr:cNvSpPr txBox="1"/>
      </xdr:nvSpPr>
      <xdr:spPr>
        <a:xfrm>
          <a:off x="11900544" y="630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52A0502D-FE04-415F-BCF0-18D033735E61}"/>
            </a:ext>
          </a:extLst>
        </xdr:cNvPr>
        <xdr:cNvSpPr txBox="1"/>
      </xdr:nvSpPr>
      <xdr:spPr>
        <a:xfrm>
          <a:off x="11102984" y="603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132097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1A187B12-1ADD-43BE-8A39-DEEE8340F3D1}"/>
            </a:ext>
          </a:extLst>
        </xdr:cNvPr>
        <xdr:cNvSpPr txBox="1"/>
      </xdr:nvSpPr>
      <xdr:spPr>
        <a:xfrm>
          <a:off x="1343724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124477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BF77A6D1-CEA2-4537-B459-508635E45B5F}"/>
            </a:ext>
          </a:extLst>
        </xdr:cNvPr>
        <xdr:cNvSpPr txBox="1"/>
      </xdr:nvSpPr>
      <xdr:spPr>
        <a:xfrm>
          <a:off x="126752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124477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5ABBA7E-FE09-4D8D-887A-5AA8CDC3EB5C}"/>
            </a:ext>
          </a:extLst>
        </xdr:cNvPr>
        <xdr:cNvSpPr txBox="1"/>
      </xdr:nvSpPr>
      <xdr:spPr>
        <a:xfrm>
          <a:off x="1190054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2557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EA37CC70-4B70-41D9-AFB8-0E6BFA7400DA}"/>
            </a:ext>
          </a:extLst>
        </xdr:cNvPr>
        <xdr:cNvSpPr txBox="1"/>
      </xdr:nvSpPr>
      <xdr:spPr>
        <a:xfrm>
          <a:off x="11102984" y="637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BDC7F0B1-0F9A-4508-A9C5-0E067566393B}"/>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1EF1A135-A6E7-4095-8167-EF3BC89EF004}"/>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C6A8E37F-CA19-40C9-801F-3A38CD1B7992}"/>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D52D8CB-A6B6-4173-B576-57018CF1234F}"/>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8795DF4C-BCC8-4655-9435-5D842E1C8054}"/>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8D4760AB-4B67-4561-85F5-106A09A6C8A2}"/>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3ECF0A2B-5EF7-4BEA-90B5-24B67756ACE9}"/>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FD204CED-B00A-4F41-B620-320FCBF3CBE8}"/>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1D15DC39-F07A-467E-9293-2779FE26242A}"/>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C4B9604C-AF0C-42BD-85FE-EDA9D748647A}"/>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EB28357D-0277-497D-B12B-B6FAA81AB867}"/>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E19727AF-CC76-4057-8F6B-6F6E24603EE5}"/>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2F3424DA-AAFF-45EB-AB0C-A9908BE1AC15}"/>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262DE4CB-581F-4565-BBA3-7B099589424B}"/>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39BF5590-EFB9-457A-9AF3-4E8647A3176B}"/>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2E8F89F7-497B-44D0-9707-9CA9520F194E}"/>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48397122-5568-4B76-8FCE-8E69F38334D5}"/>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6C92F074-0126-4A2E-A1C8-5CC769A06DCD}"/>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9EB3865-5159-4C1D-9026-7BC34B02EC7C}"/>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6FA6AB23-C102-4883-AC70-06CC13CBC906}"/>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EF721E41-00B2-4B51-A0B6-4776A4DB2CBB}"/>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3" name="直線コネクタ 472">
          <a:extLst>
            <a:ext uri="{FF2B5EF4-FFF2-40B4-BE49-F238E27FC236}">
              <a16:creationId xmlns:a16="http://schemas.microsoft.com/office/drawing/2014/main" id="{960A429A-22F7-432B-A933-10D55497D24F}"/>
            </a:ext>
          </a:extLst>
        </xdr:cNvPr>
        <xdr:cNvCxnSpPr/>
      </xdr:nvCxnSpPr>
      <xdr:spPr>
        <a:xfrm flipV="1">
          <a:off x="19509104" y="5602377"/>
          <a:ext cx="0" cy="1363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FB09CCED-C240-48B1-ABEC-4656D1DA0929}"/>
            </a:ext>
          </a:extLst>
        </xdr:cNvPr>
        <xdr:cNvSpPr txBox="1"/>
      </xdr:nvSpPr>
      <xdr:spPr>
        <a:xfrm>
          <a:off x="19547840" y="696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5" name="直線コネクタ 474">
          <a:extLst>
            <a:ext uri="{FF2B5EF4-FFF2-40B4-BE49-F238E27FC236}">
              <a16:creationId xmlns:a16="http://schemas.microsoft.com/office/drawing/2014/main" id="{9306509C-251E-470A-8463-8E7F43E04BB2}"/>
            </a:ext>
          </a:extLst>
        </xdr:cNvPr>
        <xdr:cNvCxnSpPr/>
      </xdr:nvCxnSpPr>
      <xdr:spPr>
        <a:xfrm>
          <a:off x="19443700" y="69654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AB34E0D0-8351-4179-8303-1794FA54CF84}"/>
            </a:ext>
          </a:extLst>
        </xdr:cNvPr>
        <xdr:cNvSpPr txBox="1"/>
      </xdr:nvSpPr>
      <xdr:spPr>
        <a:xfrm>
          <a:off x="19547840" y="538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7" name="直線コネクタ 476">
          <a:extLst>
            <a:ext uri="{FF2B5EF4-FFF2-40B4-BE49-F238E27FC236}">
              <a16:creationId xmlns:a16="http://schemas.microsoft.com/office/drawing/2014/main" id="{2B21EC88-2F4D-4EE9-99B0-34E6C0528F4F}"/>
            </a:ext>
          </a:extLst>
        </xdr:cNvPr>
        <xdr:cNvCxnSpPr/>
      </xdr:nvCxnSpPr>
      <xdr:spPr>
        <a:xfrm>
          <a:off x="19443700" y="56023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16171</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F835D2F1-896E-4A80-B0FE-1BD0610C47E9}"/>
            </a:ext>
          </a:extLst>
        </xdr:cNvPr>
        <xdr:cNvSpPr txBox="1"/>
      </xdr:nvSpPr>
      <xdr:spPr>
        <a:xfrm>
          <a:off x="19547840" y="6554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9" name="フローチャート: 判断 478">
          <a:extLst>
            <a:ext uri="{FF2B5EF4-FFF2-40B4-BE49-F238E27FC236}">
              <a16:creationId xmlns:a16="http://schemas.microsoft.com/office/drawing/2014/main" id="{D3EBC48C-DCCC-41EF-9440-53211D4C4A0A}"/>
            </a:ext>
          </a:extLst>
        </xdr:cNvPr>
        <xdr:cNvSpPr/>
      </xdr:nvSpPr>
      <xdr:spPr>
        <a:xfrm>
          <a:off x="19458940" y="657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80" name="フローチャート: 判断 479">
          <a:extLst>
            <a:ext uri="{FF2B5EF4-FFF2-40B4-BE49-F238E27FC236}">
              <a16:creationId xmlns:a16="http://schemas.microsoft.com/office/drawing/2014/main" id="{CBDF0596-CC49-41C6-8C82-6A68A281F309}"/>
            </a:ext>
          </a:extLst>
        </xdr:cNvPr>
        <xdr:cNvSpPr/>
      </xdr:nvSpPr>
      <xdr:spPr>
        <a:xfrm>
          <a:off x="18735040" y="658393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81" name="フローチャート: 判断 480">
          <a:extLst>
            <a:ext uri="{FF2B5EF4-FFF2-40B4-BE49-F238E27FC236}">
              <a16:creationId xmlns:a16="http://schemas.microsoft.com/office/drawing/2014/main" id="{92D39081-1204-44A1-B82D-815C7D75E115}"/>
            </a:ext>
          </a:extLst>
        </xdr:cNvPr>
        <xdr:cNvSpPr/>
      </xdr:nvSpPr>
      <xdr:spPr>
        <a:xfrm>
          <a:off x="17937480" y="659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82" name="フローチャート: 判断 481">
          <a:extLst>
            <a:ext uri="{FF2B5EF4-FFF2-40B4-BE49-F238E27FC236}">
              <a16:creationId xmlns:a16="http://schemas.microsoft.com/office/drawing/2014/main" id="{0B20D078-DE9C-4FD0-9AB7-7D18C6E5129D}"/>
            </a:ext>
          </a:extLst>
        </xdr:cNvPr>
        <xdr:cNvSpPr/>
      </xdr:nvSpPr>
      <xdr:spPr>
        <a:xfrm>
          <a:off x="17162780" y="658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83" name="フローチャート: 判断 482">
          <a:extLst>
            <a:ext uri="{FF2B5EF4-FFF2-40B4-BE49-F238E27FC236}">
              <a16:creationId xmlns:a16="http://schemas.microsoft.com/office/drawing/2014/main" id="{1AE5D93D-E2E3-4E8F-A4F2-EAA557C99B6D}"/>
            </a:ext>
          </a:extLst>
        </xdr:cNvPr>
        <xdr:cNvSpPr/>
      </xdr:nvSpPr>
      <xdr:spPr>
        <a:xfrm>
          <a:off x="16388080" y="66095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C5EF55EF-C999-4D9B-AD35-BDD178995904}"/>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A7DA4AB8-B77E-496E-8142-2F1ABA595A81}"/>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83B3B16E-9ECF-4773-A00D-9E99BABAFF7A}"/>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E578FA4B-95BC-4C46-BA69-CE368AE33898}"/>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655E2D3-31E6-428D-AA18-C306007C18EB}"/>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124155</xdr:rowOff>
    </xdr:from>
    <xdr:to>
      <xdr:col>116</xdr:col>
      <xdr:colOff>114300</xdr:colOff>
      <xdr:row>37</xdr:row>
      <xdr:rowOff>54305</xdr:rowOff>
    </xdr:to>
    <xdr:sp macro="" textlink="">
      <xdr:nvSpPr>
        <xdr:cNvPr id="489" name="楕円 488">
          <a:extLst>
            <a:ext uri="{FF2B5EF4-FFF2-40B4-BE49-F238E27FC236}">
              <a16:creationId xmlns:a16="http://schemas.microsoft.com/office/drawing/2014/main" id="{A592147E-810D-4C30-ACC0-3213C85BE150}"/>
            </a:ext>
          </a:extLst>
        </xdr:cNvPr>
        <xdr:cNvSpPr/>
      </xdr:nvSpPr>
      <xdr:spPr>
        <a:xfrm>
          <a:off x="19458940" y="6159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147032</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8D79EC85-5A4D-49FA-B22A-55B965F5EB04}"/>
            </a:ext>
          </a:extLst>
        </xdr:cNvPr>
        <xdr:cNvSpPr txBox="1"/>
      </xdr:nvSpPr>
      <xdr:spPr>
        <a:xfrm>
          <a:off x="19547840" y="601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89408</xdr:rowOff>
    </xdr:from>
    <xdr:to>
      <xdr:col>112</xdr:col>
      <xdr:colOff>38100</xdr:colOff>
      <xdr:row>39</xdr:row>
      <xdr:rowOff>19558</xdr:rowOff>
    </xdr:to>
    <xdr:sp macro="" textlink="">
      <xdr:nvSpPr>
        <xdr:cNvPr id="491" name="楕円 490">
          <a:extLst>
            <a:ext uri="{FF2B5EF4-FFF2-40B4-BE49-F238E27FC236}">
              <a16:creationId xmlns:a16="http://schemas.microsoft.com/office/drawing/2014/main" id="{93EB197F-5733-4A91-9B52-7E6D149E30DE}"/>
            </a:ext>
          </a:extLst>
        </xdr:cNvPr>
        <xdr:cNvSpPr/>
      </xdr:nvSpPr>
      <xdr:spPr>
        <a:xfrm>
          <a:off x="18735040" y="64597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3505</xdr:rowOff>
    </xdr:from>
    <xdr:to>
      <xdr:col>116</xdr:col>
      <xdr:colOff>63500</xdr:colOff>
      <xdr:row>38</xdr:row>
      <xdr:rowOff>140208</xdr:rowOff>
    </xdr:to>
    <xdr:cxnSp macro="">
      <xdr:nvCxnSpPr>
        <xdr:cNvPr id="492" name="直線コネクタ 491">
          <a:extLst>
            <a:ext uri="{FF2B5EF4-FFF2-40B4-BE49-F238E27FC236}">
              <a16:creationId xmlns:a16="http://schemas.microsoft.com/office/drawing/2014/main" id="{B34AEF91-9D00-4AF7-B571-6C5F20967D43}"/>
            </a:ext>
          </a:extLst>
        </xdr:cNvPr>
        <xdr:cNvCxnSpPr/>
      </xdr:nvCxnSpPr>
      <xdr:spPr>
        <a:xfrm flipV="1">
          <a:off x="18778220" y="6206185"/>
          <a:ext cx="731520" cy="30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170790</xdr:rowOff>
    </xdr:from>
    <xdr:to>
      <xdr:col>107</xdr:col>
      <xdr:colOff>101600</xdr:colOff>
      <xdr:row>39</xdr:row>
      <xdr:rowOff>100940</xdr:rowOff>
    </xdr:to>
    <xdr:sp macro="" textlink="">
      <xdr:nvSpPr>
        <xdr:cNvPr id="493" name="楕円 492">
          <a:extLst>
            <a:ext uri="{FF2B5EF4-FFF2-40B4-BE49-F238E27FC236}">
              <a16:creationId xmlns:a16="http://schemas.microsoft.com/office/drawing/2014/main" id="{72ED51E9-6866-41B9-80E4-2FF8DC422CAC}"/>
            </a:ext>
          </a:extLst>
        </xdr:cNvPr>
        <xdr:cNvSpPr/>
      </xdr:nvSpPr>
      <xdr:spPr>
        <a:xfrm>
          <a:off x="17937480" y="6541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140208</xdr:rowOff>
    </xdr:from>
    <xdr:to>
      <xdr:col>111</xdr:col>
      <xdr:colOff>177800</xdr:colOff>
      <xdr:row>39</xdr:row>
      <xdr:rowOff>50140</xdr:rowOff>
    </xdr:to>
    <xdr:cxnSp macro="">
      <xdr:nvCxnSpPr>
        <xdr:cNvPr id="494" name="直線コネクタ 493">
          <a:extLst>
            <a:ext uri="{FF2B5EF4-FFF2-40B4-BE49-F238E27FC236}">
              <a16:creationId xmlns:a16="http://schemas.microsoft.com/office/drawing/2014/main" id="{D0A20C03-F521-4529-851C-F8A92F8B46A7}"/>
            </a:ext>
          </a:extLst>
        </xdr:cNvPr>
        <xdr:cNvCxnSpPr/>
      </xdr:nvCxnSpPr>
      <xdr:spPr>
        <a:xfrm flipV="1">
          <a:off x="17988280" y="6510528"/>
          <a:ext cx="789940" cy="7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138785</xdr:rowOff>
    </xdr:from>
    <xdr:to>
      <xdr:col>102</xdr:col>
      <xdr:colOff>165100</xdr:colOff>
      <xdr:row>39</xdr:row>
      <xdr:rowOff>68935</xdr:rowOff>
    </xdr:to>
    <xdr:sp macro="" textlink="">
      <xdr:nvSpPr>
        <xdr:cNvPr id="495" name="楕円 494">
          <a:extLst>
            <a:ext uri="{FF2B5EF4-FFF2-40B4-BE49-F238E27FC236}">
              <a16:creationId xmlns:a16="http://schemas.microsoft.com/office/drawing/2014/main" id="{3927D82B-760A-435D-AC98-64E86DDF1966}"/>
            </a:ext>
          </a:extLst>
        </xdr:cNvPr>
        <xdr:cNvSpPr/>
      </xdr:nvSpPr>
      <xdr:spPr>
        <a:xfrm>
          <a:off x="17162780" y="65091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18135</xdr:rowOff>
    </xdr:from>
    <xdr:to>
      <xdr:col>107</xdr:col>
      <xdr:colOff>50800</xdr:colOff>
      <xdr:row>39</xdr:row>
      <xdr:rowOff>50140</xdr:rowOff>
    </xdr:to>
    <xdr:cxnSp macro="">
      <xdr:nvCxnSpPr>
        <xdr:cNvPr id="496" name="直線コネクタ 495">
          <a:extLst>
            <a:ext uri="{FF2B5EF4-FFF2-40B4-BE49-F238E27FC236}">
              <a16:creationId xmlns:a16="http://schemas.microsoft.com/office/drawing/2014/main" id="{C1E7FE3F-10B2-48DC-8814-704F62D474FB}"/>
            </a:ext>
          </a:extLst>
        </xdr:cNvPr>
        <xdr:cNvCxnSpPr/>
      </xdr:nvCxnSpPr>
      <xdr:spPr>
        <a:xfrm>
          <a:off x="17213580" y="6556095"/>
          <a:ext cx="7747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16713</xdr:rowOff>
    </xdr:from>
    <xdr:to>
      <xdr:col>98</xdr:col>
      <xdr:colOff>38100</xdr:colOff>
      <xdr:row>39</xdr:row>
      <xdr:rowOff>118313</xdr:rowOff>
    </xdr:to>
    <xdr:sp macro="" textlink="">
      <xdr:nvSpPr>
        <xdr:cNvPr id="497" name="楕円 496">
          <a:extLst>
            <a:ext uri="{FF2B5EF4-FFF2-40B4-BE49-F238E27FC236}">
              <a16:creationId xmlns:a16="http://schemas.microsoft.com/office/drawing/2014/main" id="{154A8222-5DA7-4FCE-96E0-D22846AA20B1}"/>
            </a:ext>
          </a:extLst>
        </xdr:cNvPr>
        <xdr:cNvSpPr/>
      </xdr:nvSpPr>
      <xdr:spPr>
        <a:xfrm>
          <a:off x="16388080" y="655467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18135</xdr:rowOff>
    </xdr:from>
    <xdr:to>
      <xdr:col>102</xdr:col>
      <xdr:colOff>114300</xdr:colOff>
      <xdr:row>39</xdr:row>
      <xdr:rowOff>67513</xdr:rowOff>
    </xdr:to>
    <xdr:cxnSp macro="">
      <xdr:nvCxnSpPr>
        <xdr:cNvPr id="498" name="直線コネクタ 497">
          <a:extLst>
            <a:ext uri="{FF2B5EF4-FFF2-40B4-BE49-F238E27FC236}">
              <a16:creationId xmlns:a16="http://schemas.microsoft.com/office/drawing/2014/main" id="{EF59ED35-3B04-4532-94DD-A8D6A8B2914C}"/>
            </a:ext>
          </a:extLst>
        </xdr:cNvPr>
        <xdr:cNvCxnSpPr/>
      </xdr:nvCxnSpPr>
      <xdr:spPr>
        <a:xfrm flipV="1">
          <a:off x="16431260" y="6556095"/>
          <a:ext cx="78232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138701</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DE6BA4E3-0ED3-4B99-9051-2744D249AA21}"/>
            </a:ext>
          </a:extLst>
        </xdr:cNvPr>
        <xdr:cNvSpPr txBox="1"/>
      </xdr:nvSpPr>
      <xdr:spPr>
        <a:xfrm>
          <a:off x="18561127" y="667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147845</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FE3F67C3-30E3-41D7-95E0-17495B8E11FB}"/>
            </a:ext>
          </a:extLst>
        </xdr:cNvPr>
        <xdr:cNvSpPr txBox="1"/>
      </xdr:nvSpPr>
      <xdr:spPr>
        <a:xfrm>
          <a:off x="17776267" y="668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141444</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3CA69403-ABCA-49B5-A69E-694AB547E2D7}"/>
            </a:ext>
          </a:extLst>
        </xdr:cNvPr>
        <xdr:cNvSpPr txBox="1"/>
      </xdr:nvSpPr>
      <xdr:spPr>
        <a:xfrm>
          <a:off x="17001567" y="667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164304</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2FC9CB6E-0CDE-4B30-80D1-67DFBE1281EE}"/>
            </a:ext>
          </a:extLst>
        </xdr:cNvPr>
        <xdr:cNvSpPr txBox="1"/>
      </xdr:nvSpPr>
      <xdr:spPr>
        <a:xfrm>
          <a:off x="16226867" y="670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36085</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E754D54F-1C77-4DC1-A664-4FD2F7DF2CCB}"/>
            </a:ext>
          </a:extLst>
        </xdr:cNvPr>
        <xdr:cNvSpPr txBox="1"/>
      </xdr:nvSpPr>
      <xdr:spPr>
        <a:xfrm>
          <a:off x="18561127" y="623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117467</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1EB96185-F8E9-4D28-86D6-50E919B3C6AB}"/>
            </a:ext>
          </a:extLst>
        </xdr:cNvPr>
        <xdr:cNvSpPr txBox="1"/>
      </xdr:nvSpPr>
      <xdr:spPr>
        <a:xfrm>
          <a:off x="17776267" y="632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85463</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D23D5846-EC8B-4484-A012-CBE2078BAAA4}"/>
            </a:ext>
          </a:extLst>
        </xdr:cNvPr>
        <xdr:cNvSpPr txBox="1"/>
      </xdr:nvSpPr>
      <xdr:spPr>
        <a:xfrm>
          <a:off x="17001567" y="628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134840</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C79FA62D-26CA-493C-918B-3D68A270CD23}"/>
            </a:ext>
          </a:extLst>
        </xdr:cNvPr>
        <xdr:cNvSpPr txBox="1"/>
      </xdr:nvSpPr>
      <xdr:spPr>
        <a:xfrm>
          <a:off x="16226867" y="633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C99CC034-492F-4952-B8A1-7887263733E8}"/>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1FD56CE1-6499-4219-9006-2312DBE05FB1}"/>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C4EE1608-4DEF-4A02-8A32-8087C38E785A}"/>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8D87FFB9-ADE7-45AB-B139-7790CBAAACC8}"/>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7F11DEF1-5BE8-4AA5-A3FE-9B4B3D647C62}"/>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4CB49CAB-7F45-43BB-A32F-CBDF04E2D967}"/>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C4DF83C-F334-4D76-A6C5-B747D989944B}"/>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4B980CC9-E0A8-4A63-B811-3E7BDCFC6ADA}"/>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C6FCF227-10AE-4D85-B011-D74DE4C046CE}"/>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E8A9FBBE-7987-41D2-A93A-A6DF3BBBF361}"/>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C6C7700E-3E02-4DEE-86A0-B7CDD1D687E5}"/>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68899232-EA6E-4891-A7FA-6CF34C4A297C}"/>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63ED7636-EEF7-4C99-AACB-6EE1C9F19D9A}"/>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7B1F6F4B-5BB1-4191-A048-17D6432CF596}"/>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FB3E468E-3752-42A4-AD3F-7305068ABCF5}"/>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E4FABE67-ADA5-4A0F-9D23-80C55DAD2CA9}"/>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945AADC9-D9A5-4FBC-8AF3-758C294F9296}"/>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9406E0DA-37E9-4B5B-90AB-63B2A1C1C734}"/>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8D6841DA-5522-4047-B988-83ADEF235271}"/>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7926578A-579C-4E39-B434-F5BCDDBCC3A2}"/>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A3C861DC-49B8-408E-94E2-7C64E9A8FEDE}"/>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22576363-DF63-4A63-935E-FBF76569B5D3}"/>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190B4511-BE6F-4E39-AC77-D3A8E526567C}"/>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F1082BAC-5447-4C1D-BAF5-12C8AF8A1B33}"/>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68204B52-22F9-4C13-8782-818E9025BF1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32" name="直線コネクタ 531">
          <a:extLst>
            <a:ext uri="{FF2B5EF4-FFF2-40B4-BE49-F238E27FC236}">
              <a16:creationId xmlns:a16="http://schemas.microsoft.com/office/drawing/2014/main" id="{F5F0B834-E2AD-4DB5-BFA6-24C00DE6AC0D}"/>
            </a:ext>
          </a:extLst>
        </xdr:cNvPr>
        <xdr:cNvCxnSpPr/>
      </xdr:nvCxnSpPr>
      <xdr:spPr>
        <a:xfrm flipV="1">
          <a:off x="14375764" y="9435193"/>
          <a:ext cx="0" cy="1424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3" name="【学校施設】&#10;有形固定資産減価償却率最小値テキスト">
          <a:extLst>
            <a:ext uri="{FF2B5EF4-FFF2-40B4-BE49-F238E27FC236}">
              <a16:creationId xmlns:a16="http://schemas.microsoft.com/office/drawing/2014/main" id="{ED679A08-B787-4928-B550-DFDC69116E98}"/>
            </a:ext>
          </a:extLst>
        </xdr:cNvPr>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4" name="直線コネクタ 533">
          <a:extLst>
            <a:ext uri="{FF2B5EF4-FFF2-40B4-BE49-F238E27FC236}">
              <a16:creationId xmlns:a16="http://schemas.microsoft.com/office/drawing/2014/main" id="{6FE80404-12DF-473B-A6FA-5B21FEF9E7D7}"/>
            </a:ext>
          </a:extLst>
        </xdr:cNvPr>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109732DE-F602-45AA-B4AE-7D4272BB08AC}"/>
            </a:ext>
          </a:extLst>
        </xdr:cNvPr>
        <xdr:cNvSpPr txBox="1"/>
      </xdr:nvSpPr>
      <xdr:spPr>
        <a:xfrm>
          <a:off x="14414500" y="9218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6" name="直線コネクタ 535">
          <a:extLst>
            <a:ext uri="{FF2B5EF4-FFF2-40B4-BE49-F238E27FC236}">
              <a16:creationId xmlns:a16="http://schemas.microsoft.com/office/drawing/2014/main" id="{B2CF1C56-3444-47AE-B0FF-9AE6ED66AE57}"/>
            </a:ext>
          </a:extLst>
        </xdr:cNvPr>
        <xdr:cNvCxnSpPr/>
      </xdr:nvCxnSpPr>
      <xdr:spPr>
        <a:xfrm>
          <a:off x="14287500" y="94351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415A54F2-3F3E-4F10-A139-ED45D2C7109B}"/>
            </a:ext>
          </a:extLst>
        </xdr:cNvPr>
        <xdr:cNvSpPr txBox="1"/>
      </xdr:nvSpPr>
      <xdr:spPr>
        <a:xfrm>
          <a:off x="14414500" y="10177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AD14D746-D7F1-4BA8-89D3-68E2808C3494}"/>
            </a:ext>
          </a:extLst>
        </xdr:cNvPr>
        <xdr:cNvSpPr/>
      </xdr:nvSpPr>
      <xdr:spPr>
        <a:xfrm>
          <a:off x="14325600" y="1019864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39" name="フローチャート: 判断 538">
          <a:extLst>
            <a:ext uri="{FF2B5EF4-FFF2-40B4-BE49-F238E27FC236}">
              <a16:creationId xmlns:a16="http://schemas.microsoft.com/office/drawing/2014/main" id="{C6D97274-0E4E-466D-B4B7-838DE764930A}"/>
            </a:ext>
          </a:extLst>
        </xdr:cNvPr>
        <xdr:cNvSpPr/>
      </xdr:nvSpPr>
      <xdr:spPr>
        <a:xfrm>
          <a:off x="13578840" y="101594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40" name="フローチャート: 判断 539">
          <a:extLst>
            <a:ext uri="{FF2B5EF4-FFF2-40B4-BE49-F238E27FC236}">
              <a16:creationId xmlns:a16="http://schemas.microsoft.com/office/drawing/2014/main" id="{BAA0C831-7EAD-42AF-A017-EA895D1C9A3F}"/>
            </a:ext>
          </a:extLst>
        </xdr:cNvPr>
        <xdr:cNvSpPr/>
      </xdr:nvSpPr>
      <xdr:spPr>
        <a:xfrm>
          <a:off x="12804140" y="101496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41" name="フローチャート: 判断 540">
          <a:extLst>
            <a:ext uri="{FF2B5EF4-FFF2-40B4-BE49-F238E27FC236}">
              <a16:creationId xmlns:a16="http://schemas.microsoft.com/office/drawing/2014/main" id="{45938F01-D7A5-4595-8F58-89EBD431731C}"/>
            </a:ext>
          </a:extLst>
        </xdr:cNvPr>
        <xdr:cNvSpPr/>
      </xdr:nvSpPr>
      <xdr:spPr>
        <a:xfrm>
          <a:off x="12029440" y="101365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42" name="フローチャート: 判断 541">
          <a:extLst>
            <a:ext uri="{FF2B5EF4-FFF2-40B4-BE49-F238E27FC236}">
              <a16:creationId xmlns:a16="http://schemas.microsoft.com/office/drawing/2014/main" id="{4A3694A9-7607-4F12-A65B-7EF2091A1F59}"/>
            </a:ext>
          </a:extLst>
        </xdr:cNvPr>
        <xdr:cNvSpPr/>
      </xdr:nvSpPr>
      <xdr:spPr>
        <a:xfrm>
          <a:off x="1123188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46AC5E26-3C77-402E-A188-7A9486DA86E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6D73D9BD-17FD-4CAC-8A28-A5F6A84DBF77}"/>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324C24CF-7E22-473A-BA9B-762CC7B70DBC}"/>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8B8A46D7-DE7F-4E26-8F8D-7B9C287CAB09}"/>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C041D63B-BB34-498C-A11D-DC4693CC6466}"/>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548" name="楕円 547">
          <a:extLst>
            <a:ext uri="{FF2B5EF4-FFF2-40B4-BE49-F238E27FC236}">
              <a16:creationId xmlns:a16="http://schemas.microsoft.com/office/drawing/2014/main" id="{D103DC05-90E0-4930-92E5-69AD6DC821FC}"/>
            </a:ext>
          </a:extLst>
        </xdr:cNvPr>
        <xdr:cNvSpPr/>
      </xdr:nvSpPr>
      <xdr:spPr>
        <a:xfrm>
          <a:off x="14325600" y="100228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154957</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385C7194-ACA1-4353-8A0A-2B5316312969}"/>
            </a:ext>
          </a:extLst>
        </xdr:cNvPr>
        <xdr:cNvSpPr txBox="1"/>
      </xdr:nvSpPr>
      <xdr:spPr>
        <a:xfrm>
          <a:off x="14414500"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94524</xdr:rowOff>
    </xdr:from>
    <xdr:to>
      <xdr:col>81</xdr:col>
      <xdr:colOff>101600</xdr:colOff>
      <xdr:row>60</xdr:row>
      <xdr:rowOff>24674</xdr:rowOff>
    </xdr:to>
    <xdr:sp macro="" textlink="">
      <xdr:nvSpPr>
        <xdr:cNvPr id="550" name="楕円 549">
          <a:extLst>
            <a:ext uri="{FF2B5EF4-FFF2-40B4-BE49-F238E27FC236}">
              <a16:creationId xmlns:a16="http://schemas.microsoft.com/office/drawing/2014/main" id="{90C430ED-51E2-461E-9C2F-100128B96396}"/>
            </a:ext>
          </a:extLst>
        </xdr:cNvPr>
        <xdr:cNvSpPr/>
      </xdr:nvSpPr>
      <xdr:spPr>
        <a:xfrm>
          <a:off x="13578840" y="99852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145324</xdr:rowOff>
    </xdr:from>
    <xdr:to>
      <xdr:col>85</xdr:col>
      <xdr:colOff>127000</xdr:colOff>
      <xdr:row>60</xdr:row>
      <xdr:rowOff>11430</xdr:rowOff>
    </xdr:to>
    <xdr:cxnSp macro="">
      <xdr:nvCxnSpPr>
        <xdr:cNvPr id="551" name="直線コネクタ 550">
          <a:extLst>
            <a:ext uri="{FF2B5EF4-FFF2-40B4-BE49-F238E27FC236}">
              <a16:creationId xmlns:a16="http://schemas.microsoft.com/office/drawing/2014/main" id="{1A78107B-00F0-4FC0-A37B-17E331EDE8DC}"/>
            </a:ext>
          </a:extLst>
        </xdr:cNvPr>
        <xdr:cNvCxnSpPr/>
      </xdr:nvCxnSpPr>
      <xdr:spPr>
        <a:xfrm>
          <a:off x="13629640" y="10036084"/>
          <a:ext cx="74676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99423</xdr:rowOff>
    </xdr:from>
    <xdr:to>
      <xdr:col>76</xdr:col>
      <xdr:colOff>165100</xdr:colOff>
      <xdr:row>60</xdr:row>
      <xdr:rowOff>29573</xdr:rowOff>
    </xdr:to>
    <xdr:sp macro="" textlink="">
      <xdr:nvSpPr>
        <xdr:cNvPr id="552" name="楕円 551">
          <a:extLst>
            <a:ext uri="{FF2B5EF4-FFF2-40B4-BE49-F238E27FC236}">
              <a16:creationId xmlns:a16="http://schemas.microsoft.com/office/drawing/2014/main" id="{6F43FA5E-20A1-4FD3-AC90-D30F5474F0D3}"/>
            </a:ext>
          </a:extLst>
        </xdr:cNvPr>
        <xdr:cNvSpPr/>
      </xdr:nvSpPr>
      <xdr:spPr>
        <a:xfrm>
          <a:off x="12804140" y="99901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145324</xdr:rowOff>
    </xdr:from>
    <xdr:to>
      <xdr:col>81</xdr:col>
      <xdr:colOff>50800</xdr:colOff>
      <xdr:row>59</xdr:row>
      <xdr:rowOff>150223</xdr:rowOff>
    </xdr:to>
    <xdr:cxnSp macro="">
      <xdr:nvCxnSpPr>
        <xdr:cNvPr id="553" name="直線コネクタ 552">
          <a:extLst>
            <a:ext uri="{FF2B5EF4-FFF2-40B4-BE49-F238E27FC236}">
              <a16:creationId xmlns:a16="http://schemas.microsoft.com/office/drawing/2014/main" id="{5DDB1429-FC37-4C50-A56F-69DB354CB7D7}"/>
            </a:ext>
          </a:extLst>
        </xdr:cNvPr>
        <xdr:cNvCxnSpPr/>
      </xdr:nvCxnSpPr>
      <xdr:spPr>
        <a:xfrm flipV="1">
          <a:off x="12854940" y="10036084"/>
          <a:ext cx="7747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109220</xdr:rowOff>
    </xdr:from>
    <xdr:to>
      <xdr:col>72</xdr:col>
      <xdr:colOff>38100</xdr:colOff>
      <xdr:row>60</xdr:row>
      <xdr:rowOff>39370</xdr:rowOff>
    </xdr:to>
    <xdr:sp macro="" textlink="">
      <xdr:nvSpPr>
        <xdr:cNvPr id="554" name="楕円 553">
          <a:extLst>
            <a:ext uri="{FF2B5EF4-FFF2-40B4-BE49-F238E27FC236}">
              <a16:creationId xmlns:a16="http://schemas.microsoft.com/office/drawing/2014/main" id="{1ABE8014-B749-4EA9-833F-D72BE2454437}"/>
            </a:ext>
          </a:extLst>
        </xdr:cNvPr>
        <xdr:cNvSpPr/>
      </xdr:nvSpPr>
      <xdr:spPr>
        <a:xfrm>
          <a:off x="12029440" y="99999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150223</xdr:rowOff>
    </xdr:from>
    <xdr:to>
      <xdr:col>76</xdr:col>
      <xdr:colOff>114300</xdr:colOff>
      <xdr:row>59</xdr:row>
      <xdr:rowOff>160020</xdr:rowOff>
    </xdr:to>
    <xdr:cxnSp macro="">
      <xdr:nvCxnSpPr>
        <xdr:cNvPr id="555" name="直線コネクタ 554">
          <a:extLst>
            <a:ext uri="{FF2B5EF4-FFF2-40B4-BE49-F238E27FC236}">
              <a16:creationId xmlns:a16="http://schemas.microsoft.com/office/drawing/2014/main" id="{AE62231A-85E3-4B22-A057-A0BB8E947A8E}"/>
            </a:ext>
          </a:extLst>
        </xdr:cNvPr>
        <xdr:cNvCxnSpPr/>
      </xdr:nvCxnSpPr>
      <xdr:spPr>
        <a:xfrm flipV="1">
          <a:off x="12072620" y="10040983"/>
          <a:ext cx="78232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37374</xdr:rowOff>
    </xdr:from>
    <xdr:to>
      <xdr:col>67</xdr:col>
      <xdr:colOff>101600</xdr:colOff>
      <xdr:row>60</xdr:row>
      <xdr:rowOff>138974</xdr:rowOff>
    </xdr:to>
    <xdr:sp macro="" textlink="">
      <xdr:nvSpPr>
        <xdr:cNvPr id="556" name="楕円 555">
          <a:extLst>
            <a:ext uri="{FF2B5EF4-FFF2-40B4-BE49-F238E27FC236}">
              <a16:creationId xmlns:a16="http://schemas.microsoft.com/office/drawing/2014/main" id="{75CA51EB-F75E-422E-B3A7-5324E0A15A8F}"/>
            </a:ext>
          </a:extLst>
        </xdr:cNvPr>
        <xdr:cNvSpPr/>
      </xdr:nvSpPr>
      <xdr:spPr>
        <a:xfrm>
          <a:off x="1123188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160020</xdr:rowOff>
    </xdr:from>
    <xdr:to>
      <xdr:col>71</xdr:col>
      <xdr:colOff>177800</xdr:colOff>
      <xdr:row>60</xdr:row>
      <xdr:rowOff>88174</xdr:rowOff>
    </xdr:to>
    <xdr:cxnSp macro="">
      <xdr:nvCxnSpPr>
        <xdr:cNvPr id="557" name="直線コネクタ 556">
          <a:extLst>
            <a:ext uri="{FF2B5EF4-FFF2-40B4-BE49-F238E27FC236}">
              <a16:creationId xmlns:a16="http://schemas.microsoft.com/office/drawing/2014/main" id="{7ABADC5D-2D8B-4632-8BF8-DD854A62F3FE}"/>
            </a:ext>
          </a:extLst>
        </xdr:cNvPr>
        <xdr:cNvCxnSpPr/>
      </xdr:nvCxnSpPr>
      <xdr:spPr>
        <a:xfrm flipV="1">
          <a:off x="11282680" y="10050780"/>
          <a:ext cx="789940" cy="9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22333</xdr:rowOff>
    </xdr:from>
    <xdr:ext cx="405111" cy="259045"/>
    <xdr:sp macro="" textlink="">
      <xdr:nvSpPr>
        <xdr:cNvPr id="558" name="n_1aveValue【学校施設】&#10;有形固定資産減価償却率">
          <a:extLst>
            <a:ext uri="{FF2B5EF4-FFF2-40B4-BE49-F238E27FC236}">
              <a16:creationId xmlns:a16="http://schemas.microsoft.com/office/drawing/2014/main" id="{C611E077-260C-447E-9AC4-C2F44CE6D593}"/>
            </a:ext>
          </a:extLst>
        </xdr:cNvPr>
        <xdr:cNvSpPr txBox="1"/>
      </xdr:nvSpPr>
      <xdr:spPr>
        <a:xfrm>
          <a:off x="13437244" y="1024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12536</xdr:rowOff>
    </xdr:from>
    <xdr:ext cx="405111" cy="259045"/>
    <xdr:sp macro="" textlink="">
      <xdr:nvSpPr>
        <xdr:cNvPr id="559" name="n_2aveValue【学校施設】&#10;有形固定資産減価償却率">
          <a:extLst>
            <a:ext uri="{FF2B5EF4-FFF2-40B4-BE49-F238E27FC236}">
              <a16:creationId xmlns:a16="http://schemas.microsoft.com/office/drawing/2014/main" id="{DCDF9392-93EB-444F-87FF-CE472F030A6E}"/>
            </a:ext>
          </a:extLst>
        </xdr:cNvPr>
        <xdr:cNvSpPr txBox="1"/>
      </xdr:nvSpPr>
      <xdr:spPr>
        <a:xfrm>
          <a:off x="12675244" y="10238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170923</xdr:rowOff>
    </xdr:from>
    <xdr:ext cx="405111" cy="259045"/>
    <xdr:sp macro="" textlink="">
      <xdr:nvSpPr>
        <xdr:cNvPr id="560" name="n_3aveValue【学校施設】&#10;有形固定資産減価償却率">
          <a:extLst>
            <a:ext uri="{FF2B5EF4-FFF2-40B4-BE49-F238E27FC236}">
              <a16:creationId xmlns:a16="http://schemas.microsoft.com/office/drawing/2014/main" id="{2B587B1C-4EC2-4BE8-9A66-E1B3B29E0089}"/>
            </a:ext>
          </a:extLst>
        </xdr:cNvPr>
        <xdr:cNvSpPr txBox="1"/>
      </xdr:nvSpPr>
      <xdr:spPr>
        <a:xfrm>
          <a:off x="119005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154594</xdr:rowOff>
    </xdr:from>
    <xdr:ext cx="405111" cy="259045"/>
    <xdr:sp macro="" textlink="">
      <xdr:nvSpPr>
        <xdr:cNvPr id="561" name="n_4aveValue【学校施設】&#10;有形固定資産減価償却率">
          <a:extLst>
            <a:ext uri="{FF2B5EF4-FFF2-40B4-BE49-F238E27FC236}">
              <a16:creationId xmlns:a16="http://schemas.microsoft.com/office/drawing/2014/main" id="{5499718E-F28A-4A32-911A-B8FD864C5115}"/>
            </a:ext>
          </a:extLst>
        </xdr:cNvPr>
        <xdr:cNvSpPr txBox="1"/>
      </xdr:nvSpPr>
      <xdr:spPr>
        <a:xfrm>
          <a:off x="1110298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41201</xdr:rowOff>
    </xdr:from>
    <xdr:ext cx="405111" cy="259045"/>
    <xdr:sp macro="" textlink="">
      <xdr:nvSpPr>
        <xdr:cNvPr id="562" name="n_1mainValue【学校施設】&#10;有形固定資産減価償却率">
          <a:extLst>
            <a:ext uri="{FF2B5EF4-FFF2-40B4-BE49-F238E27FC236}">
              <a16:creationId xmlns:a16="http://schemas.microsoft.com/office/drawing/2014/main" id="{928789C8-8661-4999-AAEE-5D3BCCC748A9}"/>
            </a:ext>
          </a:extLst>
        </xdr:cNvPr>
        <xdr:cNvSpPr txBox="1"/>
      </xdr:nvSpPr>
      <xdr:spPr>
        <a:xfrm>
          <a:off x="13437244" y="976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46100</xdr:rowOff>
    </xdr:from>
    <xdr:ext cx="405111" cy="259045"/>
    <xdr:sp macro="" textlink="">
      <xdr:nvSpPr>
        <xdr:cNvPr id="563" name="n_2mainValue【学校施設】&#10;有形固定資産減価償却率">
          <a:extLst>
            <a:ext uri="{FF2B5EF4-FFF2-40B4-BE49-F238E27FC236}">
              <a16:creationId xmlns:a16="http://schemas.microsoft.com/office/drawing/2014/main" id="{120BE1DC-C61B-4021-86BE-CCB4FEF93C2E}"/>
            </a:ext>
          </a:extLst>
        </xdr:cNvPr>
        <xdr:cNvSpPr txBox="1"/>
      </xdr:nvSpPr>
      <xdr:spPr>
        <a:xfrm>
          <a:off x="12675244" y="976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55897</xdr:rowOff>
    </xdr:from>
    <xdr:ext cx="405111" cy="259045"/>
    <xdr:sp macro="" textlink="">
      <xdr:nvSpPr>
        <xdr:cNvPr id="564" name="n_3mainValue【学校施設】&#10;有形固定資産減価償却率">
          <a:extLst>
            <a:ext uri="{FF2B5EF4-FFF2-40B4-BE49-F238E27FC236}">
              <a16:creationId xmlns:a16="http://schemas.microsoft.com/office/drawing/2014/main" id="{73A6ABB5-3289-4E38-945A-1C723B835D02}"/>
            </a:ext>
          </a:extLst>
        </xdr:cNvPr>
        <xdr:cNvSpPr txBox="1"/>
      </xdr:nvSpPr>
      <xdr:spPr>
        <a:xfrm>
          <a:off x="119005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155501</xdr:rowOff>
    </xdr:from>
    <xdr:ext cx="405111" cy="259045"/>
    <xdr:sp macro="" textlink="">
      <xdr:nvSpPr>
        <xdr:cNvPr id="565" name="n_4mainValue【学校施設】&#10;有形固定資産減価償却率">
          <a:extLst>
            <a:ext uri="{FF2B5EF4-FFF2-40B4-BE49-F238E27FC236}">
              <a16:creationId xmlns:a16="http://schemas.microsoft.com/office/drawing/2014/main" id="{DEF8ED85-2A51-463B-A809-CAADFA9C5311}"/>
            </a:ext>
          </a:extLst>
        </xdr:cNvPr>
        <xdr:cNvSpPr txBox="1"/>
      </xdr:nvSpPr>
      <xdr:spPr>
        <a:xfrm>
          <a:off x="11102984" y="987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CD08F8BD-EDAC-4EE2-9B34-AF318D82A5ED}"/>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FC555AF8-80DF-441B-8136-772CDC87BC7A}"/>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1056FB1E-D368-4BCE-8958-2E856A11B72E}"/>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BF7144DB-2DDB-49E0-9C2D-12E3B0F555E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EA5F72D3-CC7F-4FB1-84B4-0A757B5A59D2}"/>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CD1C8469-7571-4B16-AAAC-3B269BBBE29F}"/>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F87CF1B1-1E84-4D3C-8994-029028AE3EB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5208C728-6CF7-4C00-B872-0E870442CF45}"/>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F915AA8-06A7-404C-A2FB-8A2781D27851}"/>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EDE339FE-5D3D-4181-BC46-3D8BE6D22027}"/>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a:extLst>
            <a:ext uri="{FF2B5EF4-FFF2-40B4-BE49-F238E27FC236}">
              <a16:creationId xmlns:a16="http://schemas.microsoft.com/office/drawing/2014/main" id="{306CB18F-02A3-4E6A-95D1-FF80AE235D71}"/>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a:extLst>
            <a:ext uri="{FF2B5EF4-FFF2-40B4-BE49-F238E27FC236}">
              <a16:creationId xmlns:a16="http://schemas.microsoft.com/office/drawing/2014/main" id="{D3A5F950-20E4-4F49-8B18-831406E5C72B}"/>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a:extLst>
            <a:ext uri="{FF2B5EF4-FFF2-40B4-BE49-F238E27FC236}">
              <a16:creationId xmlns:a16="http://schemas.microsoft.com/office/drawing/2014/main" id="{A4A89B3F-F757-49DC-9831-A0EB0261363E}"/>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9" name="テキスト ボックス 578">
          <a:extLst>
            <a:ext uri="{FF2B5EF4-FFF2-40B4-BE49-F238E27FC236}">
              <a16:creationId xmlns:a16="http://schemas.microsoft.com/office/drawing/2014/main" id="{300ABF77-61AD-4C3F-8D5F-FC0F47319FE8}"/>
            </a:ext>
          </a:extLst>
        </xdr:cNvPr>
        <xdr:cNvSpPr txBox="1"/>
      </xdr:nvSpPr>
      <xdr:spPr>
        <a:xfrm>
          <a:off x="1563072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a:extLst>
            <a:ext uri="{FF2B5EF4-FFF2-40B4-BE49-F238E27FC236}">
              <a16:creationId xmlns:a16="http://schemas.microsoft.com/office/drawing/2014/main" id="{58DABE83-C698-41EF-A6A1-14C60D1C2799}"/>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1" name="テキスト ボックス 580">
          <a:extLst>
            <a:ext uri="{FF2B5EF4-FFF2-40B4-BE49-F238E27FC236}">
              <a16:creationId xmlns:a16="http://schemas.microsoft.com/office/drawing/2014/main" id="{97B057F8-54F2-4C3B-887C-07C76F870459}"/>
            </a:ext>
          </a:extLst>
        </xdr:cNvPr>
        <xdr:cNvSpPr txBox="1"/>
      </xdr:nvSpPr>
      <xdr:spPr>
        <a:xfrm>
          <a:off x="15630721" y="96990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a:extLst>
            <a:ext uri="{FF2B5EF4-FFF2-40B4-BE49-F238E27FC236}">
              <a16:creationId xmlns:a16="http://schemas.microsoft.com/office/drawing/2014/main" id="{1E51E561-192B-4942-8679-6ABED6F88B3D}"/>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3" name="テキスト ボックス 582">
          <a:extLst>
            <a:ext uri="{FF2B5EF4-FFF2-40B4-BE49-F238E27FC236}">
              <a16:creationId xmlns:a16="http://schemas.microsoft.com/office/drawing/2014/main" id="{EDF01BCE-0609-4C68-AE15-E4F68605EEB4}"/>
            </a:ext>
          </a:extLst>
        </xdr:cNvPr>
        <xdr:cNvSpPr txBox="1"/>
      </xdr:nvSpPr>
      <xdr:spPr>
        <a:xfrm>
          <a:off x="15630721" y="9249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35A0006A-2A16-4493-B956-DB63D4BF45C8}"/>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74FF1143-6A45-43B5-A9C7-5F65A6629A42}"/>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191CA105-E76C-4207-8524-5F0BEF0710AF}"/>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87" name="直線コネクタ 586">
          <a:extLst>
            <a:ext uri="{FF2B5EF4-FFF2-40B4-BE49-F238E27FC236}">
              <a16:creationId xmlns:a16="http://schemas.microsoft.com/office/drawing/2014/main" id="{FF6FB916-8820-4F1A-8EA3-5B157C02695A}"/>
            </a:ext>
          </a:extLst>
        </xdr:cNvPr>
        <xdr:cNvCxnSpPr/>
      </xdr:nvCxnSpPr>
      <xdr:spPr>
        <a:xfrm flipV="1">
          <a:off x="19509104" y="9604217"/>
          <a:ext cx="0" cy="1094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88" name="【学校施設】&#10;一人当たり面積最小値テキスト">
          <a:extLst>
            <a:ext uri="{FF2B5EF4-FFF2-40B4-BE49-F238E27FC236}">
              <a16:creationId xmlns:a16="http://schemas.microsoft.com/office/drawing/2014/main" id="{5A61629B-713C-46D8-A14D-1D3CC8E17657}"/>
            </a:ext>
          </a:extLst>
        </xdr:cNvPr>
        <xdr:cNvSpPr txBox="1"/>
      </xdr:nvSpPr>
      <xdr:spPr>
        <a:xfrm>
          <a:off x="19547840" y="1070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89" name="直線コネクタ 588">
          <a:extLst>
            <a:ext uri="{FF2B5EF4-FFF2-40B4-BE49-F238E27FC236}">
              <a16:creationId xmlns:a16="http://schemas.microsoft.com/office/drawing/2014/main" id="{3E6D0157-0064-4B84-8B68-C1BA85226D71}"/>
            </a:ext>
          </a:extLst>
        </xdr:cNvPr>
        <xdr:cNvCxnSpPr/>
      </xdr:nvCxnSpPr>
      <xdr:spPr>
        <a:xfrm>
          <a:off x="19443700" y="106986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90" name="【学校施設】&#10;一人当たり面積最大値テキスト">
          <a:extLst>
            <a:ext uri="{FF2B5EF4-FFF2-40B4-BE49-F238E27FC236}">
              <a16:creationId xmlns:a16="http://schemas.microsoft.com/office/drawing/2014/main" id="{0501DFE2-1AD4-4265-B38B-AD9E2201818B}"/>
            </a:ext>
          </a:extLst>
        </xdr:cNvPr>
        <xdr:cNvSpPr txBox="1"/>
      </xdr:nvSpPr>
      <xdr:spPr>
        <a:xfrm>
          <a:off x="19547840" y="938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91" name="直線コネクタ 590">
          <a:extLst>
            <a:ext uri="{FF2B5EF4-FFF2-40B4-BE49-F238E27FC236}">
              <a16:creationId xmlns:a16="http://schemas.microsoft.com/office/drawing/2014/main" id="{E6AD5B1C-601D-4C17-93D6-560A9CD8E14D}"/>
            </a:ext>
          </a:extLst>
        </xdr:cNvPr>
        <xdr:cNvCxnSpPr/>
      </xdr:nvCxnSpPr>
      <xdr:spPr>
        <a:xfrm>
          <a:off x="19443700" y="96042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125010</xdr:rowOff>
    </xdr:from>
    <xdr:ext cx="469744" cy="259045"/>
    <xdr:sp macro="" textlink="">
      <xdr:nvSpPr>
        <xdr:cNvPr id="592" name="【学校施設】&#10;一人当たり面積平均値テキスト">
          <a:extLst>
            <a:ext uri="{FF2B5EF4-FFF2-40B4-BE49-F238E27FC236}">
              <a16:creationId xmlns:a16="http://schemas.microsoft.com/office/drawing/2014/main" id="{C75E71AA-7E3B-4B66-9E9D-DFA5461D2066}"/>
            </a:ext>
          </a:extLst>
        </xdr:cNvPr>
        <xdr:cNvSpPr txBox="1"/>
      </xdr:nvSpPr>
      <xdr:spPr>
        <a:xfrm>
          <a:off x="19547840" y="10351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93" name="フローチャート: 判断 592">
          <a:extLst>
            <a:ext uri="{FF2B5EF4-FFF2-40B4-BE49-F238E27FC236}">
              <a16:creationId xmlns:a16="http://schemas.microsoft.com/office/drawing/2014/main" id="{D16E8573-E8BF-4A7C-A63F-DBA75DED2851}"/>
            </a:ext>
          </a:extLst>
        </xdr:cNvPr>
        <xdr:cNvSpPr/>
      </xdr:nvSpPr>
      <xdr:spPr>
        <a:xfrm>
          <a:off x="19458940" y="104958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94" name="フローチャート: 判断 593">
          <a:extLst>
            <a:ext uri="{FF2B5EF4-FFF2-40B4-BE49-F238E27FC236}">
              <a16:creationId xmlns:a16="http://schemas.microsoft.com/office/drawing/2014/main" id="{6246B41C-6F1D-470F-95E8-933D0BA5DB6E}"/>
            </a:ext>
          </a:extLst>
        </xdr:cNvPr>
        <xdr:cNvSpPr/>
      </xdr:nvSpPr>
      <xdr:spPr>
        <a:xfrm>
          <a:off x="18735040" y="105001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95" name="フローチャート: 判断 594">
          <a:extLst>
            <a:ext uri="{FF2B5EF4-FFF2-40B4-BE49-F238E27FC236}">
              <a16:creationId xmlns:a16="http://schemas.microsoft.com/office/drawing/2014/main" id="{3E2913AA-099F-4B93-923A-235FE0978A74}"/>
            </a:ext>
          </a:extLst>
        </xdr:cNvPr>
        <xdr:cNvSpPr/>
      </xdr:nvSpPr>
      <xdr:spPr>
        <a:xfrm>
          <a:off x="17937480" y="10489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96" name="フローチャート: 判断 595">
          <a:extLst>
            <a:ext uri="{FF2B5EF4-FFF2-40B4-BE49-F238E27FC236}">
              <a16:creationId xmlns:a16="http://schemas.microsoft.com/office/drawing/2014/main" id="{7FC89984-9690-440F-B1FC-40D34FF94853}"/>
            </a:ext>
          </a:extLst>
        </xdr:cNvPr>
        <xdr:cNvSpPr/>
      </xdr:nvSpPr>
      <xdr:spPr>
        <a:xfrm>
          <a:off x="17162780" y="10484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97" name="フローチャート: 判断 596">
          <a:extLst>
            <a:ext uri="{FF2B5EF4-FFF2-40B4-BE49-F238E27FC236}">
              <a16:creationId xmlns:a16="http://schemas.microsoft.com/office/drawing/2014/main" id="{78496384-D218-444C-9650-48A6E9A14E43}"/>
            </a:ext>
          </a:extLst>
        </xdr:cNvPr>
        <xdr:cNvSpPr/>
      </xdr:nvSpPr>
      <xdr:spPr>
        <a:xfrm>
          <a:off x="16388080" y="104918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8DDF471-BC97-40AF-A825-ABBD637BB4CE}"/>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3D622C12-97DD-46AD-A389-8BE13F8FFB49}"/>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B41958F9-FF45-49DA-9861-CE8AF330DD38}"/>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FAFE0E65-0D31-4A8D-B681-1B392D02F93C}"/>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D1223188-9EC2-4806-A44A-46A5E0EF44BE}"/>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114295</xdr:rowOff>
    </xdr:from>
    <xdr:to>
      <xdr:col>116</xdr:col>
      <xdr:colOff>114300</xdr:colOff>
      <xdr:row>63</xdr:row>
      <xdr:rowOff>44445</xdr:rowOff>
    </xdr:to>
    <xdr:sp macro="" textlink="">
      <xdr:nvSpPr>
        <xdr:cNvPr id="603" name="楕円 602">
          <a:extLst>
            <a:ext uri="{FF2B5EF4-FFF2-40B4-BE49-F238E27FC236}">
              <a16:creationId xmlns:a16="http://schemas.microsoft.com/office/drawing/2014/main" id="{0E76CC4C-7A6A-428E-9830-CAFB84732CA4}"/>
            </a:ext>
          </a:extLst>
        </xdr:cNvPr>
        <xdr:cNvSpPr/>
      </xdr:nvSpPr>
      <xdr:spPr>
        <a:xfrm>
          <a:off x="19458940" y="105079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92722</xdr:rowOff>
    </xdr:from>
    <xdr:ext cx="469744" cy="259045"/>
    <xdr:sp macro="" textlink="">
      <xdr:nvSpPr>
        <xdr:cNvPr id="604" name="【学校施設】&#10;一人当たり面積該当値テキスト">
          <a:extLst>
            <a:ext uri="{FF2B5EF4-FFF2-40B4-BE49-F238E27FC236}">
              <a16:creationId xmlns:a16="http://schemas.microsoft.com/office/drawing/2014/main" id="{9340EA38-8AC1-42BD-98F3-E5A172CD5476}"/>
            </a:ext>
          </a:extLst>
        </xdr:cNvPr>
        <xdr:cNvSpPr txBox="1"/>
      </xdr:nvSpPr>
      <xdr:spPr>
        <a:xfrm>
          <a:off x="19547840" y="1048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115026</xdr:rowOff>
    </xdr:from>
    <xdr:to>
      <xdr:col>112</xdr:col>
      <xdr:colOff>38100</xdr:colOff>
      <xdr:row>63</xdr:row>
      <xdr:rowOff>45176</xdr:rowOff>
    </xdr:to>
    <xdr:sp macro="" textlink="">
      <xdr:nvSpPr>
        <xdr:cNvPr id="605" name="楕円 604">
          <a:extLst>
            <a:ext uri="{FF2B5EF4-FFF2-40B4-BE49-F238E27FC236}">
              <a16:creationId xmlns:a16="http://schemas.microsoft.com/office/drawing/2014/main" id="{5BB9E367-1339-4855-AF46-7DB446306959}"/>
            </a:ext>
          </a:extLst>
        </xdr:cNvPr>
        <xdr:cNvSpPr/>
      </xdr:nvSpPr>
      <xdr:spPr>
        <a:xfrm>
          <a:off x="18735040" y="105087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165095</xdr:rowOff>
    </xdr:from>
    <xdr:to>
      <xdr:col>116</xdr:col>
      <xdr:colOff>63500</xdr:colOff>
      <xdr:row>62</xdr:row>
      <xdr:rowOff>165826</xdr:rowOff>
    </xdr:to>
    <xdr:cxnSp macro="">
      <xdr:nvCxnSpPr>
        <xdr:cNvPr id="606" name="直線コネクタ 605">
          <a:extLst>
            <a:ext uri="{FF2B5EF4-FFF2-40B4-BE49-F238E27FC236}">
              <a16:creationId xmlns:a16="http://schemas.microsoft.com/office/drawing/2014/main" id="{A063324E-BD52-4AC9-8A47-E36004933431}"/>
            </a:ext>
          </a:extLst>
        </xdr:cNvPr>
        <xdr:cNvCxnSpPr/>
      </xdr:nvCxnSpPr>
      <xdr:spPr>
        <a:xfrm flipV="1">
          <a:off x="18778220" y="10558775"/>
          <a:ext cx="73152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83845</xdr:rowOff>
    </xdr:from>
    <xdr:to>
      <xdr:col>107</xdr:col>
      <xdr:colOff>101600</xdr:colOff>
      <xdr:row>63</xdr:row>
      <xdr:rowOff>13995</xdr:rowOff>
    </xdr:to>
    <xdr:sp macro="" textlink="">
      <xdr:nvSpPr>
        <xdr:cNvPr id="607" name="楕円 606">
          <a:extLst>
            <a:ext uri="{FF2B5EF4-FFF2-40B4-BE49-F238E27FC236}">
              <a16:creationId xmlns:a16="http://schemas.microsoft.com/office/drawing/2014/main" id="{566ECFE0-83D2-4D40-9132-F2C1904F79A2}"/>
            </a:ext>
          </a:extLst>
        </xdr:cNvPr>
        <xdr:cNvSpPr/>
      </xdr:nvSpPr>
      <xdr:spPr>
        <a:xfrm>
          <a:off x="17937480" y="104775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134645</xdr:rowOff>
    </xdr:from>
    <xdr:to>
      <xdr:col>111</xdr:col>
      <xdr:colOff>177800</xdr:colOff>
      <xdr:row>62</xdr:row>
      <xdr:rowOff>165826</xdr:rowOff>
    </xdr:to>
    <xdr:cxnSp macro="">
      <xdr:nvCxnSpPr>
        <xdr:cNvPr id="608" name="直線コネクタ 607">
          <a:extLst>
            <a:ext uri="{FF2B5EF4-FFF2-40B4-BE49-F238E27FC236}">
              <a16:creationId xmlns:a16="http://schemas.microsoft.com/office/drawing/2014/main" id="{556363F1-A6CF-4A7F-9E13-EDBCB5EEB69F}"/>
            </a:ext>
          </a:extLst>
        </xdr:cNvPr>
        <xdr:cNvCxnSpPr/>
      </xdr:nvCxnSpPr>
      <xdr:spPr>
        <a:xfrm>
          <a:off x="17988280" y="10528325"/>
          <a:ext cx="78994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54539</xdr:rowOff>
    </xdr:from>
    <xdr:to>
      <xdr:col>102</xdr:col>
      <xdr:colOff>165100</xdr:colOff>
      <xdr:row>62</xdr:row>
      <xdr:rowOff>156139</xdr:rowOff>
    </xdr:to>
    <xdr:sp macro="" textlink="">
      <xdr:nvSpPr>
        <xdr:cNvPr id="609" name="楕円 608">
          <a:extLst>
            <a:ext uri="{FF2B5EF4-FFF2-40B4-BE49-F238E27FC236}">
              <a16:creationId xmlns:a16="http://schemas.microsoft.com/office/drawing/2014/main" id="{A0F30309-7758-47B1-A2A4-D4291DB83076}"/>
            </a:ext>
          </a:extLst>
        </xdr:cNvPr>
        <xdr:cNvSpPr/>
      </xdr:nvSpPr>
      <xdr:spPr>
        <a:xfrm>
          <a:off x="17162780" y="1044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105339</xdr:rowOff>
    </xdr:from>
    <xdr:to>
      <xdr:col>107</xdr:col>
      <xdr:colOff>50800</xdr:colOff>
      <xdr:row>62</xdr:row>
      <xdr:rowOff>134645</xdr:rowOff>
    </xdr:to>
    <xdr:cxnSp macro="">
      <xdr:nvCxnSpPr>
        <xdr:cNvPr id="610" name="直線コネクタ 609">
          <a:extLst>
            <a:ext uri="{FF2B5EF4-FFF2-40B4-BE49-F238E27FC236}">
              <a16:creationId xmlns:a16="http://schemas.microsoft.com/office/drawing/2014/main" id="{B036EE02-6CA4-4ADA-A619-592DD7DE3098}"/>
            </a:ext>
          </a:extLst>
        </xdr:cNvPr>
        <xdr:cNvCxnSpPr/>
      </xdr:nvCxnSpPr>
      <xdr:spPr>
        <a:xfrm>
          <a:off x="17213580" y="10499019"/>
          <a:ext cx="774700" cy="2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55773</xdr:rowOff>
    </xdr:from>
    <xdr:to>
      <xdr:col>98</xdr:col>
      <xdr:colOff>38100</xdr:colOff>
      <xdr:row>62</xdr:row>
      <xdr:rowOff>157373</xdr:rowOff>
    </xdr:to>
    <xdr:sp macro="" textlink="">
      <xdr:nvSpPr>
        <xdr:cNvPr id="611" name="楕円 610">
          <a:extLst>
            <a:ext uri="{FF2B5EF4-FFF2-40B4-BE49-F238E27FC236}">
              <a16:creationId xmlns:a16="http://schemas.microsoft.com/office/drawing/2014/main" id="{87524F35-F3BF-413A-88EC-CCD02A429D46}"/>
            </a:ext>
          </a:extLst>
        </xdr:cNvPr>
        <xdr:cNvSpPr/>
      </xdr:nvSpPr>
      <xdr:spPr>
        <a:xfrm>
          <a:off x="16388080" y="104494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105339</xdr:rowOff>
    </xdr:from>
    <xdr:to>
      <xdr:col>102</xdr:col>
      <xdr:colOff>114300</xdr:colOff>
      <xdr:row>62</xdr:row>
      <xdr:rowOff>106573</xdr:rowOff>
    </xdr:to>
    <xdr:cxnSp macro="">
      <xdr:nvCxnSpPr>
        <xdr:cNvPr id="612" name="直線コネクタ 611">
          <a:extLst>
            <a:ext uri="{FF2B5EF4-FFF2-40B4-BE49-F238E27FC236}">
              <a16:creationId xmlns:a16="http://schemas.microsoft.com/office/drawing/2014/main" id="{FD155DF1-EA06-4727-A09D-6A8B5850AB01}"/>
            </a:ext>
          </a:extLst>
        </xdr:cNvPr>
        <xdr:cNvCxnSpPr/>
      </xdr:nvCxnSpPr>
      <xdr:spPr>
        <a:xfrm flipV="1">
          <a:off x="16431260" y="10499019"/>
          <a:ext cx="78232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53108</xdr:rowOff>
    </xdr:from>
    <xdr:ext cx="469744" cy="259045"/>
    <xdr:sp macro="" textlink="">
      <xdr:nvSpPr>
        <xdr:cNvPr id="613" name="n_1aveValue【学校施設】&#10;一人当たり面積">
          <a:extLst>
            <a:ext uri="{FF2B5EF4-FFF2-40B4-BE49-F238E27FC236}">
              <a16:creationId xmlns:a16="http://schemas.microsoft.com/office/drawing/2014/main" id="{2475D485-A895-4251-A77A-7F3F4EEF2815}"/>
            </a:ext>
          </a:extLst>
        </xdr:cNvPr>
        <xdr:cNvSpPr txBox="1"/>
      </xdr:nvSpPr>
      <xdr:spPr>
        <a:xfrm>
          <a:off x="18561127" y="1027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17512</xdr:rowOff>
    </xdr:from>
    <xdr:ext cx="469744" cy="259045"/>
    <xdr:sp macro="" textlink="">
      <xdr:nvSpPr>
        <xdr:cNvPr id="614" name="n_2aveValue【学校施設】&#10;一人当たり面積">
          <a:extLst>
            <a:ext uri="{FF2B5EF4-FFF2-40B4-BE49-F238E27FC236}">
              <a16:creationId xmlns:a16="http://schemas.microsoft.com/office/drawing/2014/main" id="{6F3E0520-A1AB-4BC2-AABE-026DD179133B}"/>
            </a:ext>
          </a:extLst>
        </xdr:cNvPr>
        <xdr:cNvSpPr txBox="1"/>
      </xdr:nvSpPr>
      <xdr:spPr>
        <a:xfrm>
          <a:off x="17776267" y="1057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12437</xdr:rowOff>
    </xdr:from>
    <xdr:ext cx="469744" cy="259045"/>
    <xdr:sp macro="" textlink="">
      <xdr:nvSpPr>
        <xdr:cNvPr id="615" name="n_3aveValue【学校施設】&#10;一人当たり面積">
          <a:extLst>
            <a:ext uri="{FF2B5EF4-FFF2-40B4-BE49-F238E27FC236}">
              <a16:creationId xmlns:a16="http://schemas.microsoft.com/office/drawing/2014/main" id="{AF336BF7-D163-48B7-860C-7DA7E07BE2C8}"/>
            </a:ext>
          </a:extLst>
        </xdr:cNvPr>
        <xdr:cNvSpPr txBox="1"/>
      </xdr:nvSpPr>
      <xdr:spPr>
        <a:xfrm>
          <a:off x="17001567" y="105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19479</xdr:rowOff>
    </xdr:from>
    <xdr:ext cx="469744" cy="259045"/>
    <xdr:sp macro="" textlink="">
      <xdr:nvSpPr>
        <xdr:cNvPr id="616" name="n_4aveValue【学校施設】&#10;一人当たり面積">
          <a:extLst>
            <a:ext uri="{FF2B5EF4-FFF2-40B4-BE49-F238E27FC236}">
              <a16:creationId xmlns:a16="http://schemas.microsoft.com/office/drawing/2014/main" id="{57BFEAC0-E5F8-4997-89FE-9F9D33052789}"/>
            </a:ext>
          </a:extLst>
        </xdr:cNvPr>
        <xdr:cNvSpPr txBox="1"/>
      </xdr:nvSpPr>
      <xdr:spPr>
        <a:xfrm>
          <a:off x="16226867" y="1058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36303</xdr:rowOff>
    </xdr:from>
    <xdr:ext cx="469744" cy="259045"/>
    <xdr:sp macro="" textlink="">
      <xdr:nvSpPr>
        <xdr:cNvPr id="617" name="n_1mainValue【学校施設】&#10;一人当たり面積">
          <a:extLst>
            <a:ext uri="{FF2B5EF4-FFF2-40B4-BE49-F238E27FC236}">
              <a16:creationId xmlns:a16="http://schemas.microsoft.com/office/drawing/2014/main" id="{E9A3A20E-A67A-43B3-8764-3E927B1C7367}"/>
            </a:ext>
          </a:extLst>
        </xdr:cNvPr>
        <xdr:cNvSpPr txBox="1"/>
      </xdr:nvSpPr>
      <xdr:spPr>
        <a:xfrm>
          <a:off x="18561127" y="10597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30522</xdr:rowOff>
    </xdr:from>
    <xdr:ext cx="469744" cy="259045"/>
    <xdr:sp macro="" textlink="">
      <xdr:nvSpPr>
        <xdr:cNvPr id="618" name="n_2mainValue【学校施設】&#10;一人当たり面積">
          <a:extLst>
            <a:ext uri="{FF2B5EF4-FFF2-40B4-BE49-F238E27FC236}">
              <a16:creationId xmlns:a16="http://schemas.microsoft.com/office/drawing/2014/main" id="{3B75347C-2E14-4017-9D16-F9F1D01775E1}"/>
            </a:ext>
          </a:extLst>
        </xdr:cNvPr>
        <xdr:cNvSpPr txBox="1"/>
      </xdr:nvSpPr>
      <xdr:spPr>
        <a:xfrm>
          <a:off x="17776267" y="1025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1216</xdr:rowOff>
    </xdr:from>
    <xdr:ext cx="469744" cy="259045"/>
    <xdr:sp macro="" textlink="">
      <xdr:nvSpPr>
        <xdr:cNvPr id="619" name="n_3mainValue【学校施設】&#10;一人当たり面積">
          <a:extLst>
            <a:ext uri="{FF2B5EF4-FFF2-40B4-BE49-F238E27FC236}">
              <a16:creationId xmlns:a16="http://schemas.microsoft.com/office/drawing/2014/main" id="{E058E80F-C0DC-4581-B041-33834E2EEE66}"/>
            </a:ext>
          </a:extLst>
        </xdr:cNvPr>
        <xdr:cNvSpPr txBox="1"/>
      </xdr:nvSpPr>
      <xdr:spPr>
        <a:xfrm>
          <a:off x="17001567" y="102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2450</xdr:rowOff>
    </xdr:from>
    <xdr:ext cx="469744" cy="259045"/>
    <xdr:sp macro="" textlink="">
      <xdr:nvSpPr>
        <xdr:cNvPr id="620" name="n_4mainValue【学校施設】&#10;一人当たり面積">
          <a:extLst>
            <a:ext uri="{FF2B5EF4-FFF2-40B4-BE49-F238E27FC236}">
              <a16:creationId xmlns:a16="http://schemas.microsoft.com/office/drawing/2014/main" id="{5B8AD3FA-09E7-4CBA-A187-96F456C7953F}"/>
            </a:ext>
          </a:extLst>
        </xdr:cNvPr>
        <xdr:cNvSpPr txBox="1"/>
      </xdr:nvSpPr>
      <xdr:spPr>
        <a:xfrm>
          <a:off x="16226867" y="1022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409DD92B-DB22-4E9E-827B-F6339E0FE0F1}"/>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78FDC2B0-01DA-4F68-BCD0-F41E91EEBC2E}"/>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62499744-E2AA-4E15-B7EF-95259BAEB95A}"/>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1C01EF34-F53B-43BE-8920-C756C3BEAB0E}"/>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974DD892-4CC9-4EEA-8444-8920B89F9F57}"/>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532019AB-1D15-4F38-9FFE-4D3BAD59E12B}"/>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4950F1AD-29E4-440A-831C-90BFA24C258A}"/>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1FA6D5FA-D568-4FF0-8935-DE54CFEE0BA3}"/>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57970D3B-EBCB-4961-9407-0BBB1F4B5F87}"/>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51046C1D-8EC2-43B2-BAD0-720847892EB1}"/>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51F549AD-11A9-485D-8A45-E3928FE50AB6}"/>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a:extLst>
            <a:ext uri="{FF2B5EF4-FFF2-40B4-BE49-F238E27FC236}">
              <a16:creationId xmlns:a16="http://schemas.microsoft.com/office/drawing/2014/main" id="{4EA2AB09-BCB1-448A-A29C-1A51E44F64EF}"/>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3" name="テキスト ボックス 632">
          <a:extLst>
            <a:ext uri="{FF2B5EF4-FFF2-40B4-BE49-F238E27FC236}">
              <a16:creationId xmlns:a16="http://schemas.microsoft.com/office/drawing/2014/main" id="{E50F5124-9429-4792-87C0-D8A942DCF612}"/>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a:extLst>
            <a:ext uri="{FF2B5EF4-FFF2-40B4-BE49-F238E27FC236}">
              <a16:creationId xmlns:a16="http://schemas.microsoft.com/office/drawing/2014/main" id="{E445561D-C976-4406-A1CA-13D628135FF1}"/>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a:extLst>
            <a:ext uri="{FF2B5EF4-FFF2-40B4-BE49-F238E27FC236}">
              <a16:creationId xmlns:a16="http://schemas.microsoft.com/office/drawing/2014/main" id="{7680AD02-7FA3-4262-BD45-978783CDEB0B}"/>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a:extLst>
            <a:ext uri="{FF2B5EF4-FFF2-40B4-BE49-F238E27FC236}">
              <a16:creationId xmlns:a16="http://schemas.microsoft.com/office/drawing/2014/main" id="{9A9C2521-4B4B-41E6-8886-F4AF4C33E1BC}"/>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a:extLst>
            <a:ext uri="{FF2B5EF4-FFF2-40B4-BE49-F238E27FC236}">
              <a16:creationId xmlns:a16="http://schemas.microsoft.com/office/drawing/2014/main" id="{73A06C36-7BC5-4016-875D-E7AED53878AB}"/>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a:extLst>
            <a:ext uri="{FF2B5EF4-FFF2-40B4-BE49-F238E27FC236}">
              <a16:creationId xmlns:a16="http://schemas.microsoft.com/office/drawing/2014/main" id="{D18EE91C-3804-4930-9822-FACAFF4F8E6D}"/>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a:extLst>
            <a:ext uri="{FF2B5EF4-FFF2-40B4-BE49-F238E27FC236}">
              <a16:creationId xmlns:a16="http://schemas.microsoft.com/office/drawing/2014/main" id="{36E9DD58-DB47-4882-AF87-D4DE34E9FF65}"/>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a:extLst>
            <a:ext uri="{FF2B5EF4-FFF2-40B4-BE49-F238E27FC236}">
              <a16:creationId xmlns:a16="http://schemas.microsoft.com/office/drawing/2014/main" id="{3512E763-9577-413A-83A1-93B53AE2B3B1}"/>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a:extLst>
            <a:ext uri="{FF2B5EF4-FFF2-40B4-BE49-F238E27FC236}">
              <a16:creationId xmlns:a16="http://schemas.microsoft.com/office/drawing/2014/main" id="{2D27D2EA-D2B1-4072-9B7F-1AE58F53197F}"/>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a:extLst>
            <a:ext uri="{FF2B5EF4-FFF2-40B4-BE49-F238E27FC236}">
              <a16:creationId xmlns:a16="http://schemas.microsoft.com/office/drawing/2014/main" id="{F37CD6FE-B7E2-4D25-978A-BF58BBB8944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3" name="テキスト ボックス 642">
          <a:extLst>
            <a:ext uri="{FF2B5EF4-FFF2-40B4-BE49-F238E27FC236}">
              <a16:creationId xmlns:a16="http://schemas.microsoft.com/office/drawing/2014/main" id="{C5865B85-C782-44CA-98CE-251BEB376C3E}"/>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CB91CEA3-81C1-4606-8BF9-366CD3BEA002}"/>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45CCCC58-6495-4D69-96A8-60B28B980DA4}"/>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114844</xdr:rowOff>
    </xdr:from>
    <xdr:to>
      <xdr:col>85</xdr:col>
      <xdr:colOff>126364</xdr:colOff>
      <xdr:row>86</xdr:row>
      <xdr:rowOff>168729</xdr:rowOff>
    </xdr:to>
    <xdr:cxnSp macro="">
      <xdr:nvCxnSpPr>
        <xdr:cNvPr id="646" name="直線コネクタ 645">
          <a:extLst>
            <a:ext uri="{FF2B5EF4-FFF2-40B4-BE49-F238E27FC236}">
              <a16:creationId xmlns:a16="http://schemas.microsoft.com/office/drawing/2014/main" id="{71216C7E-6420-466E-B373-FE4EC1386D2C}"/>
            </a:ext>
          </a:extLst>
        </xdr:cNvPr>
        <xdr:cNvCxnSpPr/>
      </xdr:nvCxnSpPr>
      <xdr:spPr>
        <a:xfrm flipV="1">
          <a:off x="14375764" y="1302312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7" name="【児童館】&#10;有形固定資産減価償却率最小値テキスト">
          <a:extLst>
            <a:ext uri="{FF2B5EF4-FFF2-40B4-BE49-F238E27FC236}">
              <a16:creationId xmlns:a16="http://schemas.microsoft.com/office/drawing/2014/main" id="{05D1A51F-EA4A-4047-A04F-3F6B35F112EA}"/>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8" name="直線コネクタ 647">
          <a:extLst>
            <a:ext uri="{FF2B5EF4-FFF2-40B4-BE49-F238E27FC236}">
              <a16:creationId xmlns:a16="http://schemas.microsoft.com/office/drawing/2014/main" id="{DD264739-5E75-4A49-B412-C85BEACE3B9D}"/>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61521</xdr:rowOff>
    </xdr:from>
    <xdr:ext cx="340478" cy="259045"/>
    <xdr:sp macro="" textlink="">
      <xdr:nvSpPr>
        <xdr:cNvPr id="649" name="【児童館】&#10;有形固定資産減価償却率最大値テキスト">
          <a:extLst>
            <a:ext uri="{FF2B5EF4-FFF2-40B4-BE49-F238E27FC236}">
              <a16:creationId xmlns:a16="http://schemas.microsoft.com/office/drawing/2014/main" id="{CAE9E08E-2F4E-4692-88AC-7FFE06A30DA7}"/>
            </a:ext>
          </a:extLst>
        </xdr:cNvPr>
        <xdr:cNvSpPr txBox="1"/>
      </xdr:nvSpPr>
      <xdr:spPr>
        <a:xfrm>
          <a:off x="14414500" y="12802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114844</xdr:rowOff>
    </xdr:from>
    <xdr:to>
      <xdr:col>86</xdr:col>
      <xdr:colOff>25400</xdr:colOff>
      <xdr:row>77</xdr:row>
      <xdr:rowOff>114844</xdr:rowOff>
    </xdr:to>
    <xdr:cxnSp macro="">
      <xdr:nvCxnSpPr>
        <xdr:cNvPr id="650" name="直線コネクタ 649">
          <a:extLst>
            <a:ext uri="{FF2B5EF4-FFF2-40B4-BE49-F238E27FC236}">
              <a16:creationId xmlns:a16="http://schemas.microsoft.com/office/drawing/2014/main" id="{33A05611-FE89-465B-90AD-A3D45C2A7922}"/>
            </a:ext>
          </a:extLst>
        </xdr:cNvPr>
        <xdr:cNvCxnSpPr/>
      </xdr:nvCxnSpPr>
      <xdr:spPr>
        <a:xfrm>
          <a:off x="14287500" y="130231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137177</xdr:rowOff>
    </xdr:from>
    <xdr:ext cx="405111" cy="259045"/>
    <xdr:sp macro="" textlink="">
      <xdr:nvSpPr>
        <xdr:cNvPr id="651" name="【児童館】&#10;有形固定資産減価償却率平均値テキスト">
          <a:extLst>
            <a:ext uri="{FF2B5EF4-FFF2-40B4-BE49-F238E27FC236}">
              <a16:creationId xmlns:a16="http://schemas.microsoft.com/office/drawing/2014/main" id="{A5498A37-2242-4B6F-910C-92303AFAD069}"/>
            </a:ext>
          </a:extLst>
        </xdr:cNvPr>
        <xdr:cNvSpPr txBox="1"/>
      </xdr:nvSpPr>
      <xdr:spPr>
        <a:xfrm>
          <a:off x="14414500" y="13883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652" name="フローチャート: 判断 651">
          <a:extLst>
            <a:ext uri="{FF2B5EF4-FFF2-40B4-BE49-F238E27FC236}">
              <a16:creationId xmlns:a16="http://schemas.microsoft.com/office/drawing/2014/main" id="{90888ECF-90A7-444B-9447-E7B9E064BC38}"/>
            </a:ext>
          </a:extLst>
        </xdr:cNvPr>
        <xdr:cNvSpPr/>
      </xdr:nvSpPr>
      <xdr:spPr>
        <a:xfrm>
          <a:off x="14325600" y="139052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42818</xdr:rowOff>
    </xdr:from>
    <xdr:to>
      <xdr:col>81</xdr:col>
      <xdr:colOff>101600</xdr:colOff>
      <xdr:row>83</xdr:row>
      <xdr:rowOff>144418</xdr:rowOff>
    </xdr:to>
    <xdr:sp macro="" textlink="">
      <xdr:nvSpPr>
        <xdr:cNvPr id="653" name="フローチャート: 判断 652">
          <a:extLst>
            <a:ext uri="{FF2B5EF4-FFF2-40B4-BE49-F238E27FC236}">
              <a16:creationId xmlns:a16="http://schemas.microsoft.com/office/drawing/2014/main" id="{F4C9DBD6-D014-44A1-93E1-1613262E4462}"/>
            </a:ext>
          </a:extLst>
        </xdr:cNvPr>
        <xdr:cNvSpPr/>
      </xdr:nvSpPr>
      <xdr:spPr>
        <a:xfrm>
          <a:off x="13578840" y="1395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54" name="フローチャート: 判断 653">
          <a:extLst>
            <a:ext uri="{FF2B5EF4-FFF2-40B4-BE49-F238E27FC236}">
              <a16:creationId xmlns:a16="http://schemas.microsoft.com/office/drawing/2014/main" id="{8298AFEC-7243-4CB1-BADF-E437D6D16590}"/>
            </a:ext>
          </a:extLst>
        </xdr:cNvPr>
        <xdr:cNvSpPr/>
      </xdr:nvSpPr>
      <xdr:spPr>
        <a:xfrm>
          <a:off x="12804140" y="138872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28121</xdr:rowOff>
    </xdr:from>
    <xdr:to>
      <xdr:col>72</xdr:col>
      <xdr:colOff>38100</xdr:colOff>
      <xdr:row>83</xdr:row>
      <xdr:rowOff>129721</xdr:rowOff>
    </xdr:to>
    <xdr:sp macro="" textlink="">
      <xdr:nvSpPr>
        <xdr:cNvPr id="655" name="フローチャート: 判断 654">
          <a:extLst>
            <a:ext uri="{FF2B5EF4-FFF2-40B4-BE49-F238E27FC236}">
              <a16:creationId xmlns:a16="http://schemas.microsoft.com/office/drawing/2014/main" id="{28AAE205-5137-45E9-A03F-4451661443DC}"/>
            </a:ext>
          </a:extLst>
        </xdr:cNvPr>
        <xdr:cNvSpPr/>
      </xdr:nvSpPr>
      <xdr:spPr>
        <a:xfrm>
          <a:off x="12029440" y="139422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114663</xdr:rowOff>
    </xdr:from>
    <xdr:to>
      <xdr:col>67</xdr:col>
      <xdr:colOff>101600</xdr:colOff>
      <xdr:row>83</xdr:row>
      <xdr:rowOff>44813</xdr:rowOff>
    </xdr:to>
    <xdr:sp macro="" textlink="">
      <xdr:nvSpPr>
        <xdr:cNvPr id="656" name="フローチャート: 判断 655">
          <a:extLst>
            <a:ext uri="{FF2B5EF4-FFF2-40B4-BE49-F238E27FC236}">
              <a16:creationId xmlns:a16="http://schemas.microsoft.com/office/drawing/2014/main" id="{9E3EFADA-3B50-4E9F-94EA-4F16F9F13A85}"/>
            </a:ext>
          </a:extLst>
        </xdr:cNvPr>
        <xdr:cNvSpPr/>
      </xdr:nvSpPr>
      <xdr:spPr>
        <a:xfrm>
          <a:off x="11231880" y="138611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48466EDC-F032-463D-9526-EF27DF2D0071}"/>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817FC297-1DE1-41EC-A4EE-FD0C0B57AA11}"/>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DAF75C2E-564D-4D37-A412-022CFE20C489}"/>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4D82B41-4DA2-426B-A69B-554186206F26}"/>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8D090383-A893-4679-9371-5BF54D45BF9D}"/>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33020</xdr:rowOff>
    </xdr:from>
    <xdr:to>
      <xdr:col>85</xdr:col>
      <xdr:colOff>177800</xdr:colOff>
      <xdr:row>82</xdr:row>
      <xdr:rowOff>134620</xdr:rowOff>
    </xdr:to>
    <xdr:sp macro="" textlink="">
      <xdr:nvSpPr>
        <xdr:cNvPr id="662" name="楕円 661">
          <a:extLst>
            <a:ext uri="{FF2B5EF4-FFF2-40B4-BE49-F238E27FC236}">
              <a16:creationId xmlns:a16="http://schemas.microsoft.com/office/drawing/2014/main" id="{3BDD3DCA-4B4E-4F79-8CEB-8A89EB3517BC}"/>
            </a:ext>
          </a:extLst>
        </xdr:cNvPr>
        <xdr:cNvSpPr/>
      </xdr:nvSpPr>
      <xdr:spPr>
        <a:xfrm>
          <a:off x="14325600" y="1377950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55897</xdr:rowOff>
    </xdr:from>
    <xdr:ext cx="405111" cy="259045"/>
    <xdr:sp macro="" textlink="">
      <xdr:nvSpPr>
        <xdr:cNvPr id="663" name="【児童館】&#10;有形固定資産減価償却率該当値テキスト">
          <a:extLst>
            <a:ext uri="{FF2B5EF4-FFF2-40B4-BE49-F238E27FC236}">
              <a16:creationId xmlns:a16="http://schemas.microsoft.com/office/drawing/2014/main" id="{092A9259-DEDB-4454-8B14-11A63B5C6907}"/>
            </a:ext>
          </a:extLst>
        </xdr:cNvPr>
        <xdr:cNvSpPr txBox="1"/>
      </xdr:nvSpPr>
      <xdr:spPr>
        <a:xfrm>
          <a:off x="14414500" y="1363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168548</xdr:rowOff>
    </xdr:from>
    <xdr:to>
      <xdr:col>81</xdr:col>
      <xdr:colOff>101600</xdr:colOff>
      <xdr:row>82</xdr:row>
      <xdr:rowOff>98698</xdr:rowOff>
    </xdr:to>
    <xdr:sp macro="" textlink="">
      <xdr:nvSpPr>
        <xdr:cNvPr id="664" name="楕円 663">
          <a:extLst>
            <a:ext uri="{FF2B5EF4-FFF2-40B4-BE49-F238E27FC236}">
              <a16:creationId xmlns:a16="http://schemas.microsoft.com/office/drawing/2014/main" id="{3DAF8D4E-587C-4E77-9940-731259406CA5}"/>
            </a:ext>
          </a:extLst>
        </xdr:cNvPr>
        <xdr:cNvSpPr/>
      </xdr:nvSpPr>
      <xdr:spPr>
        <a:xfrm>
          <a:off x="13578840" y="137473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47898</xdr:rowOff>
    </xdr:from>
    <xdr:to>
      <xdr:col>85</xdr:col>
      <xdr:colOff>127000</xdr:colOff>
      <xdr:row>82</xdr:row>
      <xdr:rowOff>83820</xdr:rowOff>
    </xdr:to>
    <xdr:cxnSp macro="">
      <xdr:nvCxnSpPr>
        <xdr:cNvPr id="665" name="直線コネクタ 664">
          <a:extLst>
            <a:ext uri="{FF2B5EF4-FFF2-40B4-BE49-F238E27FC236}">
              <a16:creationId xmlns:a16="http://schemas.microsoft.com/office/drawing/2014/main" id="{B147D176-0B57-494A-890D-F971CDF35815}"/>
            </a:ext>
          </a:extLst>
        </xdr:cNvPr>
        <xdr:cNvCxnSpPr/>
      </xdr:nvCxnSpPr>
      <xdr:spPr>
        <a:xfrm>
          <a:off x="13629640" y="13794378"/>
          <a:ext cx="74676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132624</xdr:rowOff>
    </xdr:from>
    <xdr:to>
      <xdr:col>76</xdr:col>
      <xdr:colOff>165100</xdr:colOff>
      <xdr:row>82</xdr:row>
      <xdr:rowOff>62774</xdr:rowOff>
    </xdr:to>
    <xdr:sp macro="" textlink="">
      <xdr:nvSpPr>
        <xdr:cNvPr id="666" name="楕円 665">
          <a:extLst>
            <a:ext uri="{FF2B5EF4-FFF2-40B4-BE49-F238E27FC236}">
              <a16:creationId xmlns:a16="http://schemas.microsoft.com/office/drawing/2014/main" id="{89876DC9-E7CC-4060-A72B-92CEAF34A9FF}"/>
            </a:ext>
          </a:extLst>
        </xdr:cNvPr>
        <xdr:cNvSpPr/>
      </xdr:nvSpPr>
      <xdr:spPr>
        <a:xfrm>
          <a:off x="12804140" y="137114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11974</xdr:rowOff>
    </xdr:from>
    <xdr:to>
      <xdr:col>81</xdr:col>
      <xdr:colOff>50800</xdr:colOff>
      <xdr:row>82</xdr:row>
      <xdr:rowOff>47898</xdr:rowOff>
    </xdr:to>
    <xdr:cxnSp macro="">
      <xdr:nvCxnSpPr>
        <xdr:cNvPr id="667" name="直線コネクタ 666">
          <a:extLst>
            <a:ext uri="{FF2B5EF4-FFF2-40B4-BE49-F238E27FC236}">
              <a16:creationId xmlns:a16="http://schemas.microsoft.com/office/drawing/2014/main" id="{0CA41111-8330-4F02-B72A-85C26091566F}"/>
            </a:ext>
          </a:extLst>
        </xdr:cNvPr>
        <xdr:cNvCxnSpPr/>
      </xdr:nvCxnSpPr>
      <xdr:spPr>
        <a:xfrm>
          <a:off x="12854940" y="13758454"/>
          <a:ext cx="7747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96701</xdr:rowOff>
    </xdr:from>
    <xdr:to>
      <xdr:col>72</xdr:col>
      <xdr:colOff>38100</xdr:colOff>
      <xdr:row>82</xdr:row>
      <xdr:rowOff>26851</xdr:rowOff>
    </xdr:to>
    <xdr:sp macro="" textlink="">
      <xdr:nvSpPr>
        <xdr:cNvPr id="668" name="楕円 667">
          <a:extLst>
            <a:ext uri="{FF2B5EF4-FFF2-40B4-BE49-F238E27FC236}">
              <a16:creationId xmlns:a16="http://schemas.microsoft.com/office/drawing/2014/main" id="{84FB78A5-DEBE-4CA6-AC3A-56AB0D2A5115}"/>
            </a:ext>
          </a:extLst>
        </xdr:cNvPr>
        <xdr:cNvSpPr/>
      </xdr:nvSpPr>
      <xdr:spPr>
        <a:xfrm>
          <a:off x="12029440" y="136755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147501</xdr:rowOff>
    </xdr:from>
    <xdr:to>
      <xdr:col>76</xdr:col>
      <xdr:colOff>114300</xdr:colOff>
      <xdr:row>82</xdr:row>
      <xdr:rowOff>11974</xdr:rowOff>
    </xdr:to>
    <xdr:cxnSp macro="">
      <xdr:nvCxnSpPr>
        <xdr:cNvPr id="669" name="直線コネクタ 668">
          <a:extLst>
            <a:ext uri="{FF2B5EF4-FFF2-40B4-BE49-F238E27FC236}">
              <a16:creationId xmlns:a16="http://schemas.microsoft.com/office/drawing/2014/main" id="{5242B397-4E57-46B0-B42E-B2B52D69A176}"/>
            </a:ext>
          </a:extLst>
        </xdr:cNvPr>
        <xdr:cNvCxnSpPr/>
      </xdr:nvCxnSpPr>
      <xdr:spPr>
        <a:xfrm>
          <a:off x="12072620" y="13726341"/>
          <a:ext cx="78232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60779</xdr:rowOff>
    </xdr:from>
    <xdr:to>
      <xdr:col>67</xdr:col>
      <xdr:colOff>101600</xdr:colOff>
      <xdr:row>81</xdr:row>
      <xdr:rowOff>162379</xdr:rowOff>
    </xdr:to>
    <xdr:sp macro="" textlink="">
      <xdr:nvSpPr>
        <xdr:cNvPr id="670" name="楕円 669">
          <a:extLst>
            <a:ext uri="{FF2B5EF4-FFF2-40B4-BE49-F238E27FC236}">
              <a16:creationId xmlns:a16="http://schemas.microsoft.com/office/drawing/2014/main" id="{858B2985-4C67-4940-BD29-616F37D84CFA}"/>
            </a:ext>
          </a:extLst>
        </xdr:cNvPr>
        <xdr:cNvSpPr/>
      </xdr:nvSpPr>
      <xdr:spPr>
        <a:xfrm>
          <a:off x="11231880" y="1363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111579</xdr:rowOff>
    </xdr:from>
    <xdr:to>
      <xdr:col>71</xdr:col>
      <xdr:colOff>177800</xdr:colOff>
      <xdr:row>81</xdr:row>
      <xdr:rowOff>147501</xdr:rowOff>
    </xdr:to>
    <xdr:cxnSp macro="">
      <xdr:nvCxnSpPr>
        <xdr:cNvPr id="671" name="直線コネクタ 670">
          <a:extLst>
            <a:ext uri="{FF2B5EF4-FFF2-40B4-BE49-F238E27FC236}">
              <a16:creationId xmlns:a16="http://schemas.microsoft.com/office/drawing/2014/main" id="{85E8E196-0057-4733-840A-DC225C004886}"/>
            </a:ext>
          </a:extLst>
        </xdr:cNvPr>
        <xdr:cNvCxnSpPr/>
      </xdr:nvCxnSpPr>
      <xdr:spPr>
        <a:xfrm>
          <a:off x="11282680" y="13690419"/>
          <a:ext cx="78994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135545</xdr:rowOff>
    </xdr:from>
    <xdr:ext cx="405111" cy="259045"/>
    <xdr:sp macro="" textlink="">
      <xdr:nvSpPr>
        <xdr:cNvPr id="672" name="n_1aveValue【児童館】&#10;有形固定資産減価償却率">
          <a:extLst>
            <a:ext uri="{FF2B5EF4-FFF2-40B4-BE49-F238E27FC236}">
              <a16:creationId xmlns:a16="http://schemas.microsoft.com/office/drawing/2014/main" id="{AEC2DEBD-D1CC-4966-B24F-F075EDA9FC64}"/>
            </a:ext>
          </a:extLst>
        </xdr:cNvPr>
        <xdr:cNvSpPr txBox="1"/>
      </xdr:nvSpPr>
      <xdr:spPr>
        <a:xfrm>
          <a:off x="13437244" y="1404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673" name="n_2aveValue【児童館】&#10;有形固定資産減価償却率">
          <a:extLst>
            <a:ext uri="{FF2B5EF4-FFF2-40B4-BE49-F238E27FC236}">
              <a16:creationId xmlns:a16="http://schemas.microsoft.com/office/drawing/2014/main" id="{6F7E45A8-3D96-414D-8AD0-F08824566F4A}"/>
            </a:ext>
          </a:extLst>
        </xdr:cNvPr>
        <xdr:cNvSpPr txBox="1"/>
      </xdr:nvSpPr>
      <xdr:spPr>
        <a:xfrm>
          <a:off x="12675244" y="13976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120848</xdr:rowOff>
    </xdr:from>
    <xdr:ext cx="405111" cy="259045"/>
    <xdr:sp macro="" textlink="">
      <xdr:nvSpPr>
        <xdr:cNvPr id="674" name="n_3aveValue【児童館】&#10;有形固定資産減価償却率">
          <a:extLst>
            <a:ext uri="{FF2B5EF4-FFF2-40B4-BE49-F238E27FC236}">
              <a16:creationId xmlns:a16="http://schemas.microsoft.com/office/drawing/2014/main" id="{FF367B07-20F3-46C0-B4F7-7A50EFA809B7}"/>
            </a:ext>
          </a:extLst>
        </xdr:cNvPr>
        <xdr:cNvSpPr txBox="1"/>
      </xdr:nvSpPr>
      <xdr:spPr>
        <a:xfrm>
          <a:off x="11900544" y="14034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35940</xdr:rowOff>
    </xdr:from>
    <xdr:ext cx="405111" cy="259045"/>
    <xdr:sp macro="" textlink="">
      <xdr:nvSpPr>
        <xdr:cNvPr id="675" name="n_4aveValue【児童館】&#10;有形固定資産減価償却率">
          <a:extLst>
            <a:ext uri="{FF2B5EF4-FFF2-40B4-BE49-F238E27FC236}">
              <a16:creationId xmlns:a16="http://schemas.microsoft.com/office/drawing/2014/main" id="{E024499D-24CE-4DE5-9BD0-AC4BF3C639FE}"/>
            </a:ext>
          </a:extLst>
        </xdr:cNvPr>
        <xdr:cNvSpPr txBox="1"/>
      </xdr:nvSpPr>
      <xdr:spPr>
        <a:xfrm>
          <a:off x="11102984" y="13950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115225</xdr:rowOff>
    </xdr:from>
    <xdr:ext cx="405111" cy="259045"/>
    <xdr:sp macro="" textlink="">
      <xdr:nvSpPr>
        <xdr:cNvPr id="676" name="n_1mainValue【児童館】&#10;有形固定資産減価償却率">
          <a:extLst>
            <a:ext uri="{FF2B5EF4-FFF2-40B4-BE49-F238E27FC236}">
              <a16:creationId xmlns:a16="http://schemas.microsoft.com/office/drawing/2014/main" id="{119876B0-1F81-49C0-A05B-E4DBE3A44B3F}"/>
            </a:ext>
          </a:extLst>
        </xdr:cNvPr>
        <xdr:cNvSpPr txBox="1"/>
      </xdr:nvSpPr>
      <xdr:spPr>
        <a:xfrm>
          <a:off x="13437244" y="13526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79301</xdr:rowOff>
    </xdr:from>
    <xdr:ext cx="405111" cy="259045"/>
    <xdr:sp macro="" textlink="">
      <xdr:nvSpPr>
        <xdr:cNvPr id="677" name="n_2mainValue【児童館】&#10;有形固定資産減価償却率">
          <a:extLst>
            <a:ext uri="{FF2B5EF4-FFF2-40B4-BE49-F238E27FC236}">
              <a16:creationId xmlns:a16="http://schemas.microsoft.com/office/drawing/2014/main" id="{C7C986D7-1E71-41F6-B682-93A0317A5BDC}"/>
            </a:ext>
          </a:extLst>
        </xdr:cNvPr>
        <xdr:cNvSpPr txBox="1"/>
      </xdr:nvSpPr>
      <xdr:spPr>
        <a:xfrm>
          <a:off x="12675244" y="1349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43378</xdr:rowOff>
    </xdr:from>
    <xdr:ext cx="405111" cy="259045"/>
    <xdr:sp macro="" textlink="">
      <xdr:nvSpPr>
        <xdr:cNvPr id="678" name="n_3mainValue【児童館】&#10;有形固定資産減価償却率">
          <a:extLst>
            <a:ext uri="{FF2B5EF4-FFF2-40B4-BE49-F238E27FC236}">
              <a16:creationId xmlns:a16="http://schemas.microsoft.com/office/drawing/2014/main" id="{86C2F15E-9C4D-4DD0-80F4-62A1D5D40A06}"/>
            </a:ext>
          </a:extLst>
        </xdr:cNvPr>
        <xdr:cNvSpPr txBox="1"/>
      </xdr:nvSpPr>
      <xdr:spPr>
        <a:xfrm>
          <a:off x="11900544" y="1345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7456</xdr:rowOff>
    </xdr:from>
    <xdr:ext cx="405111" cy="259045"/>
    <xdr:sp macro="" textlink="">
      <xdr:nvSpPr>
        <xdr:cNvPr id="679" name="n_4mainValue【児童館】&#10;有形固定資産減価償却率">
          <a:extLst>
            <a:ext uri="{FF2B5EF4-FFF2-40B4-BE49-F238E27FC236}">
              <a16:creationId xmlns:a16="http://schemas.microsoft.com/office/drawing/2014/main" id="{65E119EC-D17D-4B1D-873C-009E62F5E263}"/>
            </a:ext>
          </a:extLst>
        </xdr:cNvPr>
        <xdr:cNvSpPr txBox="1"/>
      </xdr:nvSpPr>
      <xdr:spPr>
        <a:xfrm>
          <a:off x="11102984" y="1341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BBE3BCAA-3D0F-455D-840F-9DBE37C6B709}"/>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21A5C40A-BC17-46DD-A82E-8EDC0652BCB5}"/>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C42FD373-06B6-438E-B2EE-20407670B032}"/>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E856F13C-5D2F-4CB7-897F-7C0110A276D7}"/>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5ACE21A6-FF1E-43C3-848A-B51FAD669677}"/>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DBFF29E1-390B-49B1-BCC4-15F0EBEB49D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E6DE963E-58DD-44FE-B056-F4403D450508}"/>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E88CAE01-DDB7-4832-B9E1-BFA93C67E5E1}"/>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93527F54-C8C4-459D-B2A1-0196C2AB3504}"/>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9D04FBE7-AE6D-4172-828D-16A7210466FE}"/>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a:extLst>
            <a:ext uri="{FF2B5EF4-FFF2-40B4-BE49-F238E27FC236}">
              <a16:creationId xmlns:a16="http://schemas.microsoft.com/office/drawing/2014/main" id="{48072AC3-5529-4F26-B3EB-12C54AB94CB3}"/>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a:extLst>
            <a:ext uri="{FF2B5EF4-FFF2-40B4-BE49-F238E27FC236}">
              <a16:creationId xmlns:a16="http://schemas.microsoft.com/office/drawing/2014/main" id="{4C3919F0-404B-4ED4-BF80-D9DF6D3990C8}"/>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a:extLst>
            <a:ext uri="{FF2B5EF4-FFF2-40B4-BE49-F238E27FC236}">
              <a16:creationId xmlns:a16="http://schemas.microsoft.com/office/drawing/2014/main" id="{A2ED26C0-A605-43D3-8ADD-AFC2FDB36AAD}"/>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a:extLst>
            <a:ext uri="{FF2B5EF4-FFF2-40B4-BE49-F238E27FC236}">
              <a16:creationId xmlns:a16="http://schemas.microsoft.com/office/drawing/2014/main" id="{2CC4B0A3-719D-45C4-9C1B-16D13668C02A}"/>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0F711333-E0A3-4C6B-B158-0E638489D03F}"/>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a:extLst>
            <a:ext uri="{FF2B5EF4-FFF2-40B4-BE49-F238E27FC236}">
              <a16:creationId xmlns:a16="http://schemas.microsoft.com/office/drawing/2014/main" id="{DFBAC16F-9432-424D-9B21-BFB2FFCDC917}"/>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BBBF1EE5-B175-4C73-8AAF-8FC1BF61BA35}"/>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a:extLst>
            <a:ext uri="{FF2B5EF4-FFF2-40B4-BE49-F238E27FC236}">
              <a16:creationId xmlns:a16="http://schemas.microsoft.com/office/drawing/2014/main" id="{4AB98BFC-D80B-45A4-AB1C-58271669C92B}"/>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a:extLst>
            <a:ext uri="{FF2B5EF4-FFF2-40B4-BE49-F238E27FC236}">
              <a16:creationId xmlns:a16="http://schemas.microsoft.com/office/drawing/2014/main" id="{E76972DB-7DB5-4315-AC31-FB6D848BDF55}"/>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a:extLst>
            <a:ext uri="{FF2B5EF4-FFF2-40B4-BE49-F238E27FC236}">
              <a16:creationId xmlns:a16="http://schemas.microsoft.com/office/drawing/2014/main" id="{8503D708-4205-4DDD-892B-742E5C342AEE}"/>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091B708C-2B81-4752-AC54-9FEB91626B2C}"/>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C2977769-60C1-421D-93A2-341B84E1A38C}"/>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2DAE81B6-8381-4520-BFCF-1F7D6025F88B}"/>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106680</xdr:rowOff>
    </xdr:from>
    <xdr:to>
      <xdr:col>116</xdr:col>
      <xdr:colOff>62864</xdr:colOff>
      <xdr:row>85</xdr:row>
      <xdr:rowOff>121920</xdr:rowOff>
    </xdr:to>
    <xdr:cxnSp macro="">
      <xdr:nvCxnSpPr>
        <xdr:cNvPr id="703" name="直線コネクタ 702">
          <a:extLst>
            <a:ext uri="{FF2B5EF4-FFF2-40B4-BE49-F238E27FC236}">
              <a16:creationId xmlns:a16="http://schemas.microsoft.com/office/drawing/2014/main" id="{D464048B-A9EC-445F-9144-3054AA57D777}"/>
            </a:ext>
          </a:extLst>
        </xdr:cNvPr>
        <xdr:cNvCxnSpPr/>
      </xdr:nvCxnSpPr>
      <xdr:spPr>
        <a:xfrm flipV="1">
          <a:off x="19509104" y="131826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125747</xdr:rowOff>
    </xdr:from>
    <xdr:ext cx="469744" cy="259045"/>
    <xdr:sp macro="" textlink="">
      <xdr:nvSpPr>
        <xdr:cNvPr id="704" name="【児童館】&#10;一人当たり面積最小値テキスト">
          <a:extLst>
            <a:ext uri="{FF2B5EF4-FFF2-40B4-BE49-F238E27FC236}">
              <a16:creationId xmlns:a16="http://schemas.microsoft.com/office/drawing/2014/main" id="{6B194080-5D2C-4B02-897D-9ED7B8C44813}"/>
            </a:ext>
          </a:extLst>
        </xdr:cNvPr>
        <xdr:cNvSpPr txBox="1"/>
      </xdr:nvSpPr>
      <xdr:spPr>
        <a:xfrm>
          <a:off x="19547840"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121920</xdr:rowOff>
    </xdr:from>
    <xdr:to>
      <xdr:col>116</xdr:col>
      <xdr:colOff>152400</xdr:colOff>
      <xdr:row>85</xdr:row>
      <xdr:rowOff>121920</xdr:rowOff>
    </xdr:to>
    <xdr:cxnSp macro="">
      <xdr:nvCxnSpPr>
        <xdr:cNvPr id="705" name="直線コネクタ 704">
          <a:extLst>
            <a:ext uri="{FF2B5EF4-FFF2-40B4-BE49-F238E27FC236}">
              <a16:creationId xmlns:a16="http://schemas.microsoft.com/office/drawing/2014/main" id="{A53D5217-D788-4207-BE47-195440CDC6FA}"/>
            </a:ext>
          </a:extLst>
        </xdr:cNvPr>
        <xdr:cNvCxnSpPr/>
      </xdr:nvCxnSpPr>
      <xdr:spPr>
        <a:xfrm>
          <a:off x="19443700" y="1437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53357</xdr:rowOff>
    </xdr:from>
    <xdr:ext cx="469744" cy="259045"/>
    <xdr:sp macro="" textlink="">
      <xdr:nvSpPr>
        <xdr:cNvPr id="706" name="【児童館】&#10;一人当たり面積最大値テキスト">
          <a:extLst>
            <a:ext uri="{FF2B5EF4-FFF2-40B4-BE49-F238E27FC236}">
              <a16:creationId xmlns:a16="http://schemas.microsoft.com/office/drawing/2014/main" id="{F3BE79DB-7A9E-44F0-BD56-1E65A04B60D2}"/>
            </a:ext>
          </a:extLst>
        </xdr:cNvPr>
        <xdr:cNvSpPr txBox="1"/>
      </xdr:nvSpPr>
      <xdr:spPr>
        <a:xfrm>
          <a:off x="19547840" y="1296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106680</xdr:rowOff>
    </xdr:from>
    <xdr:to>
      <xdr:col>116</xdr:col>
      <xdr:colOff>152400</xdr:colOff>
      <xdr:row>78</xdr:row>
      <xdr:rowOff>106680</xdr:rowOff>
    </xdr:to>
    <xdr:cxnSp macro="">
      <xdr:nvCxnSpPr>
        <xdr:cNvPr id="707" name="直線コネクタ 706">
          <a:extLst>
            <a:ext uri="{FF2B5EF4-FFF2-40B4-BE49-F238E27FC236}">
              <a16:creationId xmlns:a16="http://schemas.microsoft.com/office/drawing/2014/main" id="{B717134E-BF83-4C11-8F94-402033E055F9}"/>
            </a:ext>
          </a:extLst>
        </xdr:cNvPr>
        <xdr:cNvCxnSpPr/>
      </xdr:nvCxnSpPr>
      <xdr:spPr>
        <a:xfrm>
          <a:off x="19443700" y="1318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45738</xdr:rowOff>
    </xdr:from>
    <xdr:ext cx="469744" cy="259045"/>
    <xdr:sp macro="" textlink="">
      <xdr:nvSpPr>
        <xdr:cNvPr id="708" name="【児童館】&#10;一人当たり面積平均値テキスト">
          <a:extLst>
            <a:ext uri="{FF2B5EF4-FFF2-40B4-BE49-F238E27FC236}">
              <a16:creationId xmlns:a16="http://schemas.microsoft.com/office/drawing/2014/main" id="{01D8C397-524F-466D-88E9-2BD4485ED76D}"/>
            </a:ext>
          </a:extLst>
        </xdr:cNvPr>
        <xdr:cNvSpPr txBox="1"/>
      </xdr:nvSpPr>
      <xdr:spPr>
        <a:xfrm>
          <a:off x="19547840" y="139598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09" name="フローチャート: 判断 708">
          <a:extLst>
            <a:ext uri="{FF2B5EF4-FFF2-40B4-BE49-F238E27FC236}">
              <a16:creationId xmlns:a16="http://schemas.microsoft.com/office/drawing/2014/main" id="{B21B5308-4F21-40BA-BAED-A43B617BE453}"/>
            </a:ext>
          </a:extLst>
        </xdr:cNvPr>
        <xdr:cNvSpPr/>
      </xdr:nvSpPr>
      <xdr:spPr>
        <a:xfrm>
          <a:off x="19458940" y="1398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710" name="フローチャート: 判断 709">
          <a:extLst>
            <a:ext uri="{FF2B5EF4-FFF2-40B4-BE49-F238E27FC236}">
              <a16:creationId xmlns:a16="http://schemas.microsoft.com/office/drawing/2014/main" id="{CAAAC3C9-D762-4807-AA2E-AB2FA31B717F}"/>
            </a:ext>
          </a:extLst>
        </xdr:cNvPr>
        <xdr:cNvSpPr/>
      </xdr:nvSpPr>
      <xdr:spPr>
        <a:xfrm>
          <a:off x="18735040" y="139661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11" name="フローチャート: 判断 710">
          <a:extLst>
            <a:ext uri="{FF2B5EF4-FFF2-40B4-BE49-F238E27FC236}">
              <a16:creationId xmlns:a16="http://schemas.microsoft.com/office/drawing/2014/main" id="{0313DFE5-4E36-463E-ACEB-40EEDF5C79C1}"/>
            </a:ext>
          </a:extLst>
        </xdr:cNvPr>
        <xdr:cNvSpPr/>
      </xdr:nvSpPr>
      <xdr:spPr>
        <a:xfrm>
          <a:off x="1793748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74930</xdr:rowOff>
    </xdr:from>
    <xdr:to>
      <xdr:col>102</xdr:col>
      <xdr:colOff>165100</xdr:colOff>
      <xdr:row>84</xdr:row>
      <xdr:rowOff>5080</xdr:rowOff>
    </xdr:to>
    <xdr:sp macro="" textlink="">
      <xdr:nvSpPr>
        <xdr:cNvPr id="712" name="フローチャート: 判断 711">
          <a:extLst>
            <a:ext uri="{FF2B5EF4-FFF2-40B4-BE49-F238E27FC236}">
              <a16:creationId xmlns:a16="http://schemas.microsoft.com/office/drawing/2014/main" id="{FE9A3794-BCE5-4D1B-8F3D-11387C110509}"/>
            </a:ext>
          </a:extLst>
        </xdr:cNvPr>
        <xdr:cNvSpPr/>
      </xdr:nvSpPr>
      <xdr:spPr>
        <a:xfrm>
          <a:off x="17162780" y="1398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13" name="フローチャート: 判断 712">
          <a:extLst>
            <a:ext uri="{FF2B5EF4-FFF2-40B4-BE49-F238E27FC236}">
              <a16:creationId xmlns:a16="http://schemas.microsoft.com/office/drawing/2014/main" id="{C3BF65E6-50C0-41B6-89F7-49267EB49AE7}"/>
            </a:ext>
          </a:extLst>
        </xdr:cNvPr>
        <xdr:cNvSpPr/>
      </xdr:nvSpPr>
      <xdr:spPr>
        <a:xfrm>
          <a:off x="16388080" y="139776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F72BB9BD-658F-4114-BD61-7EBDC87D0BBF}"/>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CA48FB44-60A8-4A8C-A34F-C3CBF178074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358EB09C-BBC3-405F-8C51-093A4C6D98D7}"/>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DBF72610-8556-415C-879F-0A307B962113}"/>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42AB8F81-3405-438E-B993-6ABDF5A7DD54}"/>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67311</xdr:rowOff>
    </xdr:from>
    <xdr:to>
      <xdr:col>116</xdr:col>
      <xdr:colOff>114300</xdr:colOff>
      <xdr:row>78</xdr:row>
      <xdr:rowOff>168911</xdr:rowOff>
    </xdr:to>
    <xdr:sp macro="" textlink="">
      <xdr:nvSpPr>
        <xdr:cNvPr id="719" name="楕円 718">
          <a:extLst>
            <a:ext uri="{FF2B5EF4-FFF2-40B4-BE49-F238E27FC236}">
              <a16:creationId xmlns:a16="http://schemas.microsoft.com/office/drawing/2014/main" id="{E1DABF9D-C33A-42C9-B4FC-918C2616189D}"/>
            </a:ext>
          </a:extLst>
        </xdr:cNvPr>
        <xdr:cNvSpPr/>
      </xdr:nvSpPr>
      <xdr:spPr>
        <a:xfrm>
          <a:off x="19458940" y="1314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8908</xdr:rowOff>
    </xdr:from>
    <xdr:ext cx="469744" cy="259045"/>
    <xdr:sp macro="" textlink="">
      <xdr:nvSpPr>
        <xdr:cNvPr id="720" name="【児童館】&#10;一人当たり面積該当値テキスト">
          <a:extLst>
            <a:ext uri="{FF2B5EF4-FFF2-40B4-BE49-F238E27FC236}">
              <a16:creationId xmlns:a16="http://schemas.microsoft.com/office/drawing/2014/main" id="{B567A67C-1F9E-4E61-9165-99F912BE403A}"/>
            </a:ext>
          </a:extLst>
        </xdr:cNvPr>
        <xdr:cNvSpPr txBox="1"/>
      </xdr:nvSpPr>
      <xdr:spPr>
        <a:xfrm>
          <a:off x="19547840" y="1308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74930</xdr:rowOff>
    </xdr:from>
    <xdr:to>
      <xdr:col>112</xdr:col>
      <xdr:colOff>38100</xdr:colOff>
      <xdr:row>79</xdr:row>
      <xdr:rowOff>5080</xdr:rowOff>
    </xdr:to>
    <xdr:sp macro="" textlink="">
      <xdr:nvSpPr>
        <xdr:cNvPr id="721" name="楕円 720">
          <a:extLst>
            <a:ext uri="{FF2B5EF4-FFF2-40B4-BE49-F238E27FC236}">
              <a16:creationId xmlns:a16="http://schemas.microsoft.com/office/drawing/2014/main" id="{C78FAB16-0844-4AFE-889F-B8E793AB5E89}"/>
            </a:ext>
          </a:extLst>
        </xdr:cNvPr>
        <xdr:cNvSpPr/>
      </xdr:nvSpPr>
      <xdr:spPr>
        <a:xfrm>
          <a:off x="18735040" y="131508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118111</xdr:rowOff>
    </xdr:from>
    <xdr:to>
      <xdr:col>116</xdr:col>
      <xdr:colOff>63500</xdr:colOff>
      <xdr:row>78</xdr:row>
      <xdr:rowOff>125730</xdr:rowOff>
    </xdr:to>
    <xdr:cxnSp macro="">
      <xdr:nvCxnSpPr>
        <xdr:cNvPr id="722" name="直線コネクタ 721">
          <a:extLst>
            <a:ext uri="{FF2B5EF4-FFF2-40B4-BE49-F238E27FC236}">
              <a16:creationId xmlns:a16="http://schemas.microsoft.com/office/drawing/2014/main" id="{51874DBE-B292-48E2-B4F9-39F22679CEAB}"/>
            </a:ext>
          </a:extLst>
        </xdr:cNvPr>
        <xdr:cNvCxnSpPr/>
      </xdr:nvCxnSpPr>
      <xdr:spPr>
        <a:xfrm flipV="1">
          <a:off x="18778220" y="13194031"/>
          <a:ext cx="73152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59689</xdr:rowOff>
    </xdr:from>
    <xdr:to>
      <xdr:col>107</xdr:col>
      <xdr:colOff>101600</xdr:colOff>
      <xdr:row>78</xdr:row>
      <xdr:rowOff>161289</xdr:rowOff>
    </xdr:to>
    <xdr:sp macro="" textlink="">
      <xdr:nvSpPr>
        <xdr:cNvPr id="723" name="楕円 722">
          <a:extLst>
            <a:ext uri="{FF2B5EF4-FFF2-40B4-BE49-F238E27FC236}">
              <a16:creationId xmlns:a16="http://schemas.microsoft.com/office/drawing/2014/main" id="{7A5FEB9D-04EF-4BA0-8535-003A805F07F4}"/>
            </a:ext>
          </a:extLst>
        </xdr:cNvPr>
        <xdr:cNvSpPr/>
      </xdr:nvSpPr>
      <xdr:spPr>
        <a:xfrm>
          <a:off x="17937480" y="1313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110489</xdr:rowOff>
    </xdr:from>
    <xdr:to>
      <xdr:col>111</xdr:col>
      <xdr:colOff>177800</xdr:colOff>
      <xdr:row>78</xdr:row>
      <xdr:rowOff>125730</xdr:rowOff>
    </xdr:to>
    <xdr:cxnSp macro="">
      <xdr:nvCxnSpPr>
        <xdr:cNvPr id="724" name="直線コネクタ 723">
          <a:extLst>
            <a:ext uri="{FF2B5EF4-FFF2-40B4-BE49-F238E27FC236}">
              <a16:creationId xmlns:a16="http://schemas.microsoft.com/office/drawing/2014/main" id="{5E2B8E7B-5BA9-4258-8F9D-C609D183D5E4}"/>
            </a:ext>
          </a:extLst>
        </xdr:cNvPr>
        <xdr:cNvCxnSpPr/>
      </xdr:nvCxnSpPr>
      <xdr:spPr>
        <a:xfrm>
          <a:off x="17988280" y="13186409"/>
          <a:ext cx="78994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90170</xdr:rowOff>
    </xdr:from>
    <xdr:to>
      <xdr:col>102</xdr:col>
      <xdr:colOff>165100</xdr:colOff>
      <xdr:row>79</xdr:row>
      <xdr:rowOff>20320</xdr:rowOff>
    </xdr:to>
    <xdr:sp macro="" textlink="">
      <xdr:nvSpPr>
        <xdr:cNvPr id="725" name="楕円 724">
          <a:extLst>
            <a:ext uri="{FF2B5EF4-FFF2-40B4-BE49-F238E27FC236}">
              <a16:creationId xmlns:a16="http://schemas.microsoft.com/office/drawing/2014/main" id="{5B4CA157-94E8-4E29-A24C-5A6865E188A1}"/>
            </a:ext>
          </a:extLst>
        </xdr:cNvPr>
        <xdr:cNvSpPr/>
      </xdr:nvSpPr>
      <xdr:spPr>
        <a:xfrm>
          <a:off x="17162780" y="13166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110489</xdr:rowOff>
    </xdr:from>
    <xdr:to>
      <xdr:col>107</xdr:col>
      <xdr:colOff>50800</xdr:colOff>
      <xdr:row>78</xdr:row>
      <xdr:rowOff>140970</xdr:rowOff>
    </xdr:to>
    <xdr:cxnSp macro="">
      <xdr:nvCxnSpPr>
        <xdr:cNvPr id="726" name="直線コネクタ 725">
          <a:extLst>
            <a:ext uri="{FF2B5EF4-FFF2-40B4-BE49-F238E27FC236}">
              <a16:creationId xmlns:a16="http://schemas.microsoft.com/office/drawing/2014/main" id="{58F405C5-F643-4561-80D6-70F2E914BF71}"/>
            </a:ext>
          </a:extLst>
        </xdr:cNvPr>
        <xdr:cNvCxnSpPr/>
      </xdr:nvCxnSpPr>
      <xdr:spPr>
        <a:xfrm flipV="1">
          <a:off x="17213580" y="13186409"/>
          <a:ext cx="7747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93980</xdr:rowOff>
    </xdr:from>
    <xdr:to>
      <xdr:col>98</xdr:col>
      <xdr:colOff>38100</xdr:colOff>
      <xdr:row>79</xdr:row>
      <xdr:rowOff>24130</xdr:rowOff>
    </xdr:to>
    <xdr:sp macro="" textlink="">
      <xdr:nvSpPr>
        <xdr:cNvPr id="727" name="楕円 726">
          <a:extLst>
            <a:ext uri="{FF2B5EF4-FFF2-40B4-BE49-F238E27FC236}">
              <a16:creationId xmlns:a16="http://schemas.microsoft.com/office/drawing/2014/main" id="{3BD8DCE5-D31E-42B3-886B-2552F756B909}"/>
            </a:ext>
          </a:extLst>
        </xdr:cNvPr>
        <xdr:cNvSpPr/>
      </xdr:nvSpPr>
      <xdr:spPr>
        <a:xfrm>
          <a:off x="16388080" y="131699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140970</xdr:rowOff>
    </xdr:from>
    <xdr:to>
      <xdr:col>102</xdr:col>
      <xdr:colOff>114300</xdr:colOff>
      <xdr:row>78</xdr:row>
      <xdr:rowOff>144780</xdr:rowOff>
    </xdr:to>
    <xdr:cxnSp macro="">
      <xdr:nvCxnSpPr>
        <xdr:cNvPr id="728" name="直線コネクタ 727">
          <a:extLst>
            <a:ext uri="{FF2B5EF4-FFF2-40B4-BE49-F238E27FC236}">
              <a16:creationId xmlns:a16="http://schemas.microsoft.com/office/drawing/2014/main" id="{A73EA1B8-B6AB-4492-B424-D6DF36DC3D4F}"/>
            </a:ext>
          </a:extLst>
        </xdr:cNvPr>
        <xdr:cNvCxnSpPr/>
      </xdr:nvCxnSpPr>
      <xdr:spPr>
        <a:xfrm flipV="1">
          <a:off x="16431260" y="1321689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144797</xdr:rowOff>
    </xdr:from>
    <xdr:ext cx="469744" cy="259045"/>
    <xdr:sp macro="" textlink="">
      <xdr:nvSpPr>
        <xdr:cNvPr id="729" name="n_1aveValue【児童館】&#10;一人当たり面積">
          <a:extLst>
            <a:ext uri="{FF2B5EF4-FFF2-40B4-BE49-F238E27FC236}">
              <a16:creationId xmlns:a16="http://schemas.microsoft.com/office/drawing/2014/main" id="{EB222856-1A97-4F5A-A167-DEC70FAE55E1}"/>
            </a:ext>
          </a:extLst>
        </xdr:cNvPr>
        <xdr:cNvSpPr txBox="1"/>
      </xdr:nvSpPr>
      <xdr:spPr>
        <a:xfrm>
          <a:off x="18561127" y="1405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156227</xdr:rowOff>
    </xdr:from>
    <xdr:ext cx="469744" cy="259045"/>
    <xdr:sp macro="" textlink="">
      <xdr:nvSpPr>
        <xdr:cNvPr id="730" name="n_2aveValue【児童館】&#10;一人当たり面積">
          <a:extLst>
            <a:ext uri="{FF2B5EF4-FFF2-40B4-BE49-F238E27FC236}">
              <a16:creationId xmlns:a16="http://schemas.microsoft.com/office/drawing/2014/main" id="{91109B6D-04C6-450D-8D13-171DF94DAF59}"/>
            </a:ext>
          </a:extLst>
        </xdr:cNvPr>
        <xdr:cNvSpPr txBox="1"/>
      </xdr:nvSpPr>
      <xdr:spPr>
        <a:xfrm>
          <a:off x="17776267" y="1407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167657</xdr:rowOff>
    </xdr:from>
    <xdr:ext cx="469744" cy="259045"/>
    <xdr:sp macro="" textlink="">
      <xdr:nvSpPr>
        <xdr:cNvPr id="731" name="n_3aveValue【児童館】&#10;一人当たり面積">
          <a:extLst>
            <a:ext uri="{FF2B5EF4-FFF2-40B4-BE49-F238E27FC236}">
              <a16:creationId xmlns:a16="http://schemas.microsoft.com/office/drawing/2014/main" id="{96E82630-F7C4-439A-B8E3-A309A917EC9F}"/>
            </a:ext>
          </a:extLst>
        </xdr:cNvPr>
        <xdr:cNvSpPr txBox="1"/>
      </xdr:nvSpPr>
      <xdr:spPr>
        <a:xfrm>
          <a:off x="17001567" y="1408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156227</xdr:rowOff>
    </xdr:from>
    <xdr:ext cx="469744" cy="259045"/>
    <xdr:sp macro="" textlink="">
      <xdr:nvSpPr>
        <xdr:cNvPr id="732" name="n_4aveValue【児童館】&#10;一人当たり面積">
          <a:extLst>
            <a:ext uri="{FF2B5EF4-FFF2-40B4-BE49-F238E27FC236}">
              <a16:creationId xmlns:a16="http://schemas.microsoft.com/office/drawing/2014/main" id="{61846FFC-8E34-4D7E-B8D0-B848195FDA95}"/>
            </a:ext>
          </a:extLst>
        </xdr:cNvPr>
        <xdr:cNvSpPr txBox="1"/>
      </xdr:nvSpPr>
      <xdr:spPr>
        <a:xfrm>
          <a:off x="16226867" y="1407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21607</xdr:rowOff>
    </xdr:from>
    <xdr:ext cx="469744" cy="259045"/>
    <xdr:sp macro="" textlink="">
      <xdr:nvSpPr>
        <xdr:cNvPr id="733" name="n_1mainValue【児童館】&#10;一人当たり面積">
          <a:extLst>
            <a:ext uri="{FF2B5EF4-FFF2-40B4-BE49-F238E27FC236}">
              <a16:creationId xmlns:a16="http://schemas.microsoft.com/office/drawing/2014/main" id="{C0C841D9-3859-48A4-A971-B3A4B054D7DC}"/>
            </a:ext>
          </a:extLst>
        </xdr:cNvPr>
        <xdr:cNvSpPr txBox="1"/>
      </xdr:nvSpPr>
      <xdr:spPr>
        <a:xfrm>
          <a:off x="18561127" y="1292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6366</xdr:rowOff>
    </xdr:from>
    <xdr:ext cx="469744" cy="259045"/>
    <xdr:sp macro="" textlink="">
      <xdr:nvSpPr>
        <xdr:cNvPr id="734" name="n_2mainValue【児童館】&#10;一人当たり面積">
          <a:extLst>
            <a:ext uri="{FF2B5EF4-FFF2-40B4-BE49-F238E27FC236}">
              <a16:creationId xmlns:a16="http://schemas.microsoft.com/office/drawing/2014/main" id="{52BF954D-A682-4888-8B2C-294E6E0395EB}"/>
            </a:ext>
          </a:extLst>
        </xdr:cNvPr>
        <xdr:cNvSpPr txBox="1"/>
      </xdr:nvSpPr>
      <xdr:spPr>
        <a:xfrm>
          <a:off x="17776267" y="1291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36847</xdr:rowOff>
    </xdr:from>
    <xdr:ext cx="469744" cy="259045"/>
    <xdr:sp macro="" textlink="">
      <xdr:nvSpPr>
        <xdr:cNvPr id="735" name="n_3mainValue【児童館】&#10;一人当たり面積">
          <a:extLst>
            <a:ext uri="{FF2B5EF4-FFF2-40B4-BE49-F238E27FC236}">
              <a16:creationId xmlns:a16="http://schemas.microsoft.com/office/drawing/2014/main" id="{A3B800BC-6ED1-4060-BE5B-D441F1C78CCF}"/>
            </a:ext>
          </a:extLst>
        </xdr:cNvPr>
        <xdr:cNvSpPr txBox="1"/>
      </xdr:nvSpPr>
      <xdr:spPr>
        <a:xfrm>
          <a:off x="17001567" y="1294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40657</xdr:rowOff>
    </xdr:from>
    <xdr:ext cx="469744" cy="259045"/>
    <xdr:sp macro="" textlink="">
      <xdr:nvSpPr>
        <xdr:cNvPr id="736" name="n_4mainValue【児童館】&#10;一人当たり面積">
          <a:extLst>
            <a:ext uri="{FF2B5EF4-FFF2-40B4-BE49-F238E27FC236}">
              <a16:creationId xmlns:a16="http://schemas.microsoft.com/office/drawing/2014/main" id="{8F9DE16D-DE5E-482C-91C5-EA71121358EB}"/>
            </a:ext>
          </a:extLst>
        </xdr:cNvPr>
        <xdr:cNvSpPr txBox="1"/>
      </xdr:nvSpPr>
      <xdr:spPr>
        <a:xfrm>
          <a:off x="16226867" y="1294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9689870F-5C2B-409A-8ED2-A2D9B6C0C9D8}"/>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952C29F4-CCE6-4063-8E2F-D3C4351E0B23}"/>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14854D97-623A-4641-BB07-EE75AF30C2ED}"/>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CFFD3E6C-8D12-4C26-B4ED-B040F45A9316}"/>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D869733A-EF7F-4F56-AAD7-85BECD2D53C6}"/>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40378DFB-565F-4E50-BEF6-9F6F8C6F660B}"/>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D05FE337-B148-4433-BBD3-9A0900D275DA}"/>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2D656E7C-A777-46AE-833C-E8A07F2FFB93}"/>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3110C893-1528-4546-9557-94E6BE49C987}"/>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6DBE1B6F-12BE-4B98-87EA-BD2254902463}"/>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ABF17DC9-FC15-40FB-A82D-9671A60635B6}"/>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a:extLst>
            <a:ext uri="{FF2B5EF4-FFF2-40B4-BE49-F238E27FC236}">
              <a16:creationId xmlns:a16="http://schemas.microsoft.com/office/drawing/2014/main" id="{61E8305A-697E-408B-9326-0C42CC048EAF}"/>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a:extLst>
            <a:ext uri="{FF2B5EF4-FFF2-40B4-BE49-F238E27FC236}">
              <a16:creationId xmlns:a16="http://schemas.microsoft.com/office/drawing/2014/main" id="{B7002A36-D3A5-470D-9383-D62676E06172}"/>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a:extLst>
            <a:ext uri="{FF2B5EF4-FFF2-40B4-BE49-F238E27FC236}">
              <a16:creationId xmlns:a16="http://schemas.microsoft.com/office/drawing/2014/main" id="{FF7BE900-9071-4643-A002-59F79FAE5BD7}"/>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a:extLst>
            <a:ext uri="{FF2B5EF4-FFF2-40B4-BE49-F238E27FC236}">
              <a16:creationId xmlns:a16="http://schemas.microsoft.com/office/drawing/2014/main" id="{409B3A6A-0C91-44C6-BC3F-9536C91F8C91}"/>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a:extLst>
            <a:ext uri="{FF2B5EF4-FFF2-40B4-BE49-F238E27FC236}">
              <a16:creationId xmlns:a16="http://schemas.microsoft.com/office/drawing/2014/main" id="{5ABA2815-F39E-46DF-A6ED-A57399256C83}"/>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a:extLst>
            <a:ext uri="{FF2B5EF4-FFF2-40B4-BE49-F238E27FC236}">
              <a16:creationId xmlns:a16="http://schemas.microsoft.com/office/drawing/2014/main" id="{82A83BEF-4E22-4334-816B-C07D512933F1}"/>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a:extLst>
            <a:ext uri="{FF2B5EF4-FFF2-40B4-BE49-F238E27FC236}">
              <a16:creationId xmlns:a16="http://schemas.microsoft.com/office/drawing/2014/main" id="{FB2B8B10-4238-4D0B-A299-618711BAB7E3}"/>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a:extLst>
            <a:ext uri="{FF2B5EF4-FFF2-40B4-BE49-F238E27FC236}">
              <a16:creationId xmlns:a16="http://schemas.microsoft.com/office/drawing/2014/main" id="{74DCD0BC-C729-4E0C-89E7-BEC28E2DB67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a:extLst>
            <a:ext uri="{FF2B5EF4-FFF2-40B4-BE49-F238E27FC236}">
              <a16:creationId xmlns:a16="http://schemas.microsoft.com/office/drawing/2014/main" id="{48E4806C-C2E3-47EC-A021-DCCB1DC2514F}"/>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7" name="テキスト ボックス 756">
          <a:extLst>
            <a:ext uri="{FF2B5EF4-FFF2-40B4-BE49-F238E27FC236}">
              <a16:creationId xmlns:a16="http://schemas.microsoft.com/office/drawing/2014/main" id="{4B931814-8A7D-4C62-BD9F-5D409EFE5F4F}"/>
            </a:ext>
          </a:extLst>
        </xdr:cNvPr>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1928D0E2-A7B1-421C-9F9A-4D5D00D7890E}"/>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F3EA08AC-21B0-4212-8155-E4E05705BE2D}"/>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0" name="直線コネクタ 759">
          <a:extLst>
            <a:ext uri="{FF2B5EF4-FFF2-40B4-BE49-F238E27FC236}">
              <a16:creationId xmlns:a16="http://schemas.microsoft.com/office/drawing/2014/main" id="{B26D5CF3-340A-46AF-BF64-B4260CA20A8C}"/>
            </a:ext>
          </a:extLst>
        </xdr:cNvPr>
        <xdr:cNvCxnSpPr/>
      </xdr:nvCxnSpPr>
      <xdr:spPr>
        <a:xfrm flipV="1">
          <a:off x="14375764" y="1676400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1" name="【公民館】&#10;有形固定資産減価償却率最小値テキスト">
          <a:extLst>
            <a:ext uri="{FF2B5EF4-FFF2-40B4-BE49-F238E27FC236}">
              <a16:creationId xmlns:a16="http://schemas.microsoft.com/office/drawing/2014/main" id="{E672EDC4-D9AF-48FC-82F4-48FF09AB0938}"/>
            </a:ext>
          </a:extLst>
        </xdr:cNvPr>
        <xdr:cNvSpPr txBox="1"/>
      </xdr:nvSpPr>
      <xdr:spPr>
        <a:xfrm>
          <a:off x="1441450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2" name="直線コネクタ 761">
          <a:extLst>
            <a:ext uri="{FF2B5EF4-FFF2-40B4-BE49-F238E27FC236}">
              <a16:creationId xmlns:a16="http://schemas.microsoft.com/office/drawing/2014/main" id="{F695E99C-CD8F-4F63-B452-51991B4170A8}"/>
            </a:ext>
          </a:extLst>
        </xdr:cNvPr>
        <xdr:cNvCxnSpPr/>
      </xdr:nvCxnSpPr>
      <xdr:spPr>
        <a:xfrm>
          <a:off x="14287500" y="1800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3" name="【公民館】&#10;有形固定資産減価償却率最大値テキスト">
          <a:extLst>
            <a:ext uri="{FF2B5EF4-FFF2-40B4-BE49-F238E27FC236}">
              <a16:creationId xmlns:a16="http://schemas.microsoft.com/office/drawing/2014/main" id="{FB874347-A8A5-406F-876F-9F1FAE005B6A}"/>
            </a:ext>
          </a:extLst>
        </xdr:cNvPr>
        <xdr:cNvSpPr txBox="1"/>
      </xdr:nvSpPr>
      <xdr:spPr>
        <a:xfrm>
          <a:off x="14414500" y="16546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4" name="直線コネクタ 763">
          <a:extLst>
            <a:ext uri="{FF2B5EF4-FFF2-40B4-BE49-F238E27FC236}">
              <a16:creationId xmlns:a16="http://schemas.microsoft.com/office/drawing/2014/main" id="{FE7F584D-C8BC-48B1-892B-9B08E1908F24}"/>
            </a:ext>
          </a:extLst>
        </xdr:cNvPr>
        <xdr:cNvCxnSpPr/>
      </xdr:nvCxnSpPr>
      <xdr:spPr>
        <a:xfrm>
          <a:off x="1428750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765" name="【公民館】&#10;有形固定資産減価償却率平均値テキスト">
          <a:extLst>
            <a:ext uri="{FF2B5EF4-FFF2-40B4-BE49-F238E27FC236}">
              <a16:creationId xmlns:a16="http://schemas.microsoft.com/office/drawing/2014/main" id="{33B28225-5BA2-4D92-9358-5D664C4C4F8F}"/>
            </a:ext>
          </a:extLst>
        </xdr:cNvPr>
        <xdr:cNvSpPr txBox="1"/>
      </xdr:nvSpPr>
      <xdr:spPr>
        <a:xfrm>
          <a:off x="14414500" y="17508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766" name="フローチャート: 判断 765">
          <a:extLst>
            <a:ext uri="{FF2B5EF4-FFF2-40B4-BE49-F238E27FC236}">
              <a16:creationId xmlns:a16="http://schemas.microsoft.com/office/drawing/2014/main" id="{10F9C274-836C-44C8-AEEB-905649B7D354}"/>
            </a:ext>
          </a:extLst>
        </xdr:cNvPr>
        <xdr:cNvSpPr/>
      </xdr:nvSpPr>
      <xdr:spPr>
        <a:xfrm>
          <a:off x="14325600" y="175298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767" name="フローチャート: 判断 766">
          <a:extLst>
            <a:ext uri="{FF2B5EF4-FFF2-40B4-BE49-F238E27FC236}">
              <a16:creationId xmlns:a16="http://schemas.microsoft.com/office/drawing/2014/main" id="{823CA40C-EF64-4CE9-945D-589B29233F77}"/>
            </a:ext>
          </a:extLst>
        </xdr:cNvPr>
        <xdr:cNvSpPr/>
      </xdr:nvSpPr>
      <xdr:spPr>
        <a:xfrm>
          <a:off x="13578840" y="17541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768" name="フローチャート: 判断 767">
          <a:extLst>
            <a:ext uri="{FF2B5EF4-FFF2-40B4-BE49-F238E27FC236}">
              <a16:creationId xmlns:a16="http://schemas.microsoft.com/office/drawing/2014/main" id="{76EA0498-79DA-43E6-A2B0-36DA5100122B}"/>
            </a:ext>
          </a:extLst>
        </xdr:cNvPr>
        <xdr:cNvSpPr/>
      </xdr:nvSpPr>
      <xdr:spPr>
        <a:xfrm>
          <a:off x="12804140" y="1749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769" name="フローチャート: 判断 768">
          <a:extLst>
            <a:ext uri="{FF2B5EF4-FFF2-40B4-BE49-F238E27FC236}">
              <a16:creationId xmlns:a16="http://schemas.microsoft.com/office/drawing/2014/main" id="{FC1EA836-B5A1-48C6-BE1F-F651E13A4D09}"/>
            </a:ext>
          </a:extLst>
        </xdr:cNvPr>
        <xdr:cNvSpPr/>
      </xdr:nvSpPr>
      <xdr:spPr>
        <a:xfrm>
          <a:off x="12029440" y="174802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770" name="フローチャート: 判断 769">
          <a:extLst>
            <a:ext uri="{FF2B5EF4-FFF2-40B4-BE49-F238E27FC236}">
              <a16:creationId xmlns:a16="http://schemas.microsoft.com/office/drawing/2014/main" id="{5697D008-2296-4F3D-93C2-C7EC548CB500}"/>
            </a:ext>
          </a:extLst>
        </xdr:cNvPr>
        <xdr:cNvSpPr/>
      </xdr:nvSpPr>
      <xdr:spPr>
        <a:xfrm>
          <a:off x="11231880" y="174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77BC67EC-BD34-46A1-BAE7-5CFC750BC401}"/>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EADDCE12-84A7-4CE5-8EFD-2FAE8F154679}"/>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17F3E5BA-F48E-4854-AA87-D24951ACB036}"/>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489494B0-D144-4032-9B46-8949911BE68C}"/>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6D0759A5-1FFB-4324-9958-AA9016F3EAB7}"/>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55880</xdr:rowOff>
    </xdr:from>
    <xdr:to>
      <xdr:col>85</xdr:col>
      <xdr:colOff>177800</xdr:colOff>
      <xdr:row>100</xdr:row>
      <xdr:rowOff>157480</xdr:rowOff>
    </xdr:to>
    <xdr:sp macro="" textlink="">
      <xdr:nvSpPr>
        <xdr:cNvPr id="776" name="楕円 775">
          <a:extLst>
            <a:ext uri="{FF2B5EF4-FFF2-40B4-BE49-F238E27FC236}">
              <a16:creationId xmlns:a16="http://schemas.microsoft.com/office/drawing/2014/main" id="{BA550342-302A-41A6-BF2E-EB8F74E0F5F1}"/>
            </a:ext>
          </a:extLst>
        </xdr:cNvPr>
        <xdr:cNvSpPr/>
      </xdr:nvSpPr>
      <xdr:spPr>
        <a:xfrm>
          <a:off x="14325600" y="1681988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142257</xdr:rowOff>
    </xdr:from>
    <xdr:ext cx="340478" cy="259045"/>
    <xdr:sp macro="" textlink="">
      <xdr:nvSpPr>
        <xdr:cNvPr id="777" name="【公民館】&#10;有形固定資産減価償却率該当値テキスト">
          <a:extLst>
            <a:ext uri="{FF2B5EF4-FFF2-40B4-BE49-F238E27FC236}">
              <a16:creationId xmlns:a16="http://schemas.microsoft.com/office/drawing/2014/main" id="{068AD7E2-BF45-48AD-B775-8DF35AF17740}"/>
            </a:ext>
          </a:extLst>
        </xdr:cNvPr>
        <xdr:cNvSpPr txBox="1"/>
      </xdr:nvSpPr>
      <xdr:spPr>
        <a:xfrm>
          <a:off x="14414500" y="167386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27939</xdr:rowOff>
    </xdr:from>
    <xdr:to>
      <xdr:col>81</xdr:col>
      <xdr:colOff>101600</xdr:colOff>
      <xdr:row>100</xdr:row>
      <xdr:rowOff>129539</xdr:rowOff>
    </xdr:to>
    <xdr:sp macro="" textlink="">
      <xdr:nvSpPr>
        <xdr:cNvPr id="778" name="楕円 777">
          <a:extLst>
            <a:ext uri="{FF2B5EF4-FFF2-40B4-BE49-F238E27FC236}">
              <a16:creationId xmlns:a16="http://schemas.microsoft.com/office/drawing/2014/main" id="{2801BD1C-DB56-4CA1-9933-DD835DEFB621}"/>
            </a:ext>
          </a:extLst>
        </xdr:cNvPr>
        <xdr:cNvSpPr/>
      </xdr:nvSpPr>
      <xdr:spPr>
        <a:xfrm>
          <a:off x="13578840" y="1679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78739</xdr:rowOff>
    </xdr:from>
    <xdr:to>
      <xdr:col>85</xdr:col>
      <xdr:colOff>127000</xdr:colOff>
      <xdr:row>100</xdr:row>
      <xdr:rowOff>106680</xdr:rowOff>
    </xdr:to>
    <xdr:cxnSp macro="">
      <xdr:nvCxnSpPr>
        <xdr:cNvPr id="779" name="直線コネクタ 778">
          <a:extLst>
            <a:ext uri="{FF2B5EF4-FFF2-40B4-BE49-F238E27FC236}">
              <a16:creationId xmlns:a16="http://schemas.microsoft.com/office/drawing/2014/main" id="{5A6834B4-A346-479B-8F4E-A1D84662CFE3}"/>
            </a:ext>
          </a:extLst>
        </xdr:cNvPr>
        <xdr:cNvCxnSpPr/>
      </xdr:nvCxnSpPr>
      <xdr:spPr>
        <a:xfrm>
          <a:off x="13629640" y="16842739"/>
          <a:ext cx="74676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0</xdr:rowOff>
    </xdr:from>
    <xdr:to>
      <xdr:col>76</xdr:col>
      <xdr:colOff>165100</xdr:colOff>
      <xdr:row>100</xdr:row>
      <xdr:rowOff>101600</xdr:rowOff>
    </xdr:to>
    <xdr:sp macro="" textlink="">
      <xdr:nvSpPr>
        <xdr:cNvPr id="780" name="楕円 779">
          <a:extLst>
            <a:ext uri="{FF2B5EF4-FFF2-40B4-BE49-F238E27FC236}">
              <a16:creationId xmlns:a16="http://schemas.microsoft.com/office/drawing/2014/main" id="{5C26C7AC-10D0-40AB-BB34-13825095860E}"/>
            </a:ext>
          </a:extLst>
        </xdr:cNvPr>
        <xdr:cNvSpPr/>
      </xdr:nvSpPr>
      <xdr:spPr>
        <a:xfrm>
          <a:off x="12804140" y="1676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50800</xdr:rowOff>
    </xdr:from>
    <xdr:to>
      <xdr:col>81</xdr:col>
      <xdr:colOff>50800</xdr:colOff>
      <xdr:row>100</xdr:row>
      <xdr:rowOff>78739</xdr:rowOff>
    </xdr:to>
    <xdr:cxnSp macro="">
      <xdr:nvCxnSpPr>
        <xdr:cNvPr id="781" name="直線コネクタ 780">
          <a:extLst>
            <a:ext uri="{FF2B5EF4-FFF2-40B4-BE49-F238E27FC236}">
              <a16:creationId xmlns:a16="http://schemas.microsoft.com/office/drawing/2014/main" id="{AE78A172-76DE-4650-AB7F-41DA83526B4C}"/>
            </a:ext>
          </a:extLst>
        </xdr:cNvPr>
        <xdr:cNvCxnSpPr/>
      </xdr:nvCxnSpPr>
      <xdr:spPr>
        <a:xfrm>
          <a:off x="12854940" y="16814800"/>
          <a:ext cx="7747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149861</xdr:rowOff>
    </xdr:from>
    <xdr:to>
      <xdr:col>72</xdr:col>
      <xdr:colOff>38100</xdr:colOff>
      <xdr:row>100</xdr:row>
      <xdr:rowOff>80011</xdr:rowOff>
    </xdr:to>
    <xdr:sp macro="" textlink="">
      <xdr:nvSpPr>
        <xdr:cNvPr id="782" name="楕円 781">
          <a:extLst>
            <a:ext uri="{FF2B5EF4-FFF2-40B4-BE49-F238E27FC236}">
              <a16:creationId xmlns:a16="http://schemas.microsoft.com/office/drawing/2014/main" id="{1A4ACAB5-2145-429E-A97F-6AAA592F0E13}"/>
            </a:ext>
          </a:extLst>
        </xdr:cNvPr>
        <xdr:cNvSpPr/>
      </xdr:nvSpPr>
      <xdr:spPr>
        <a:xfrm>
          <a:off x="12029440" y="167462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29211</xdr:rowOff>
    </xdr:from>
    <xdr:to>
      <xdr:col>76</xdr:col>
      <xdr:colOff>114300</xdr:colOff>
      <xdr:row>100</xdr:row>
      <xdr:rowOff>50800</xdr:rowOff>
    </xdr:to>
    <xdr:cxnSp macro="">
      <xdr:nvCxnSpPr>
        <xdr:cNvPr id="783" name="直線コネクタ 782">
          <a:extLst>
            <a:ext uri="{FF2B5EF4-FFF2-40B4-BE49-F238E27FC236}">
              <a16:creationId xmlns:a16="http://schemas.microsoft.com/office/drawing/2014/main" id="{4BB40108-9D5A-4DA6-84F4-DCE223EB9DBB}"/>
            </a:ext>
          </a:extLst>
        </xdr:cNvPr>
        <xdr:cNvCxnSpPr/>
      </xdr:nvCxnSpPr>
      <xdr:spPr>
        <a:xfrm>
          <a:off x="12072620" y="16793211"/>
          <a:ext cx="78232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124461</xdr:rowOff>
    </xdr:from>
    <xdr:to>
      <xdr:col>67</xdr:col>
      <xdr:colOff>101600</xdr:colOff>
      <xdr:row>100</xdr:row>
      <xdr:rowOff>54611</xdr:rowOff>
    </xdr:to>
    <xdr:sp macro="" textlink="">
      <xdr:nvSpPr>
        <xdr:cNvPr id="784" name="楕円 783">
          <a:extLst>
            <a:ext uri="{FF2B5EF4-FFF2-40B4-BE49-F238E27FC236}">
              <a16:creationId xmlns:a16="http://schemas.microsoft.com/office/drawing/2014/main" id="{451B3BEA-8B85-45E9-A5E3-2F8170CFC4EB}"/>
            </a:ext>
          </a:extLst>
        </xdr:cNvPr>
        <xdr:cNvSpPr/>
      </xdr:nvSpPr>
      <xdr:spPr>
        <a:xfrm>
          <a:off x="11231880" y="167208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3811</xdr:rowOff>
    </xdr:from>
    <xdr:to>
      <xdr:col>71</xdr:col>
      <xdr:colOff>177800</xdr:colOff>
      <xdr:row>100</xdr:row>
      <xdr:rowOff>29211</xdr:rowOff>
    </xdr:to>
    <xdr:cxnSp macro="">
      <xdr:nvCxnSpPr>
        <xdr:cNvPr id="785" name="直線コネクタ 784">
          <a:extLst>
            <a:ext uri="{FF2B5EF4-FFF2-40B4-BE49-F238E27FC236}">
              <a16:creationId xmlns:a16="http://schemas.microsoft.com/office/drawing/2014/main" id="{BABB5053-E117-4535-B6BA-3497135FC6F8}"/>
            </a:ext>
          </a:extLst>
        </xdr:cNvPr>
        <xdr:cNvCxnSpPr/>
      </xdr:nvCxnSpPr>
      <xdr:spPr>
        <a:xfrm>
          <a:off x="11282680" y="16767811"/>
          <a:ext cx="78994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27957</xdr:rowOff>
    </xdr:from>
    <xdr:ext cx="405111" cy="259045"/>
    <xdr:sp macro="" textlink="">
      <xdr:nvSpPr>
        <xdr:cNvPr id="786" name="n_1aveValue【公民館】&#10;有形固定資産減価償却率">
          <a:extLst>
            <a:ext uri="{FF2B5EF4-FFF2-40B4-BE49-F238E27FC236}">
              <a16:creationId xmlns:a16="http://schemas.microsoft.com/office/drawing/2014/main" id="{FFB62B5E-6F0F-49E4-9707-DAC4089F153E}"/>
            </a:ext>
          </a:extLst>
        </xdr:cNvPr>
        <xdr:cNvSpPr txBox="1"/>
      </xdr:nvSpPr>
      <xdr:spPr>
        <a:xfrm>
          <a:off x="134372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149877</xdr:rowOff>
    </xdr:from>
    <xdr:ext cx="405111" cy="259045"/>
    <xdr:sp macro="" textlink="">
      <xdr:nvSpPr>
        <xdr:cNvPr id="787" name="n_2aveValue【公民館】&#10;有形固定資産減価償却率">
          <a:extLst>
            <a:ext uri="{FF2B5EF4-FFF2-40B4-BE49-F238E27FC236}">
              <a16:creationId xmlns:a16="http://schemas.microsoft.com/office/drawing/2014/main" id="{080F987C-EC7F-4D2E-8EA8-0D022F3F5232}"/>
            </a:ext>
          </a:extLst>
        </xdr:cNvPr>
        <xdr:cNvSpPr txBox="1"/>
      </xdr:nvSpPr>
      <xdr:spPr>
        <a:xfrm>
          <a:off x="12675244" y="17584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138447</xdr:rowOff>
    </xdr:from>
    <xdr:ext cx="405111" cy="259045"/>
    <xdr:sp macro="" textlink="">
      <xdr:nvSpPr>
        <xdr:cNvPr id="788" name="n_3aveValue【公民館】&#10;有形固定資産減価償却率">
          <a:extLst>
            <a:ext uri="{FF2B5EF4-FFF2-40B4-BE49-F238E27FC236}">
              <a16:creationId xmlns:a16="http://schemas.microsoft.com/office/drawing/2014/main" id="{794A117B-B3D8-46CB-B8EB-24C1A1173153}"/>
            </a:ext>
          </a:extLst>
        </xdr:cNvPr>
        <xdr:cNvSpPr txBox="1"/>
      </xdr:nvSpPr>
      <xdr:spPr>
        <a:xfrm>
          <a:off x="11900544" y="1757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124477</xdr:rowOff>
    </xdr:from>
    <xdr:ext cx="405111" cy="259045"/>
    <xdr:sp macro="" textlink="">
      <xdr:nvSpPr>
        <xdr:cNvPr id="789" name="n_4aveValue【公民館】&#10;有形固定資産減価償却率">
          <a:extLst>
            <a:ext uri="{FF2B5EF4-FFF2-40B4-BE49-F238E27FC236}">
              <a16:creationId xmlns:a16="http://schemas.microsoft.com/office/drawing/2014/main" id="{ACD38167-8023-46E0-BAC5-F67BBD2ACB35}"/>
            </a:ext>
          </a:extLst>
        </xdr:cNvPr>
        <xdr:cNvSpPr txBox="1"/>
      </xdr:nvSpPr>
      <xdr:spPr>
        <a:xfrm>
          <a:off x="11102984" y="1755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146066</xdr:rowOff>
    </xdr:from>
    <xdr:ext cx="340478" cy="259045"/>
    <xdr:sp macro="" textlink="">
      <xdr:nvSpPr>
        <xdr:cNvPr id="790" name="n_1mainValue【公民館】&#10;有形固定資産減価償却率">
          <a:extLst>
            <a:ext uri="{FF2B5EF4-FFF2-40B4-BE49-F238E27FC236}">
              <a16:creationId xmlns:a16="http://schemas.microsoft.com/office/drawing/2014/main" id="{6DF52107-5962-44CB-88BD-C96F95FCE119}"/>
            </a:ext>
          </a:extLst>
        </xdr:cNvPr>
        <xdr:cNvSpPr txBox="1"/>
      </xdr:nvSpPr>
      <xdr:spPr>
        <a:xfrm>
          <a:off x="13469561" y="165747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118127</xdr:rowOff>
    </xdr:from>
    <xdr:ext cx="340478" cy="259045"/>
    <xdr:sp macro="" textlink="">
      <xdr:nvSpPr>
        <xdr:cNvPr id="791" name="n_2mainValue【公民館】&#10;有形固定資産減価償却率">
          <a:extLst>
            <a:ext uri="{FF2B5EF4-FFF2-40B4-BE49-F238E27FC236}">
              <a16:creationId xmlns:a16="http://schemas.microsoft.com/office/drawing/2014/main" id="{D01429C4-5DE8-4CBA-AF20-25907FABF8E7}"/>
            </a:ext>
          </a:extLst>
        </xdr:cNvPr>
        <xdr:cNvSpPr txBox="1"/>
      </xdr:nvSpPr>
      <xdr:spPr>
        <a:xfrm>
          <a:off x="12707561" y="16546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96538</xdr:rowOff>
    </xdr:from>
    <xdr:ext cx="340478" cy="259045"/>
    <xdr:sp macro="" textlink="">
      <xdr:nvSpPr>
        <xdr:cNvPr id="792" name="n_3mainValue【公民館】&#10;有形固定資産減価償却率">
          <a:extLst>
            <a:ext uri="{FF2B5EF4-FFF2-40B4-BE49-F238E27FC236}">
              <a16:creationId xmlns:a16="http://schemas.microsoft.com/office/drawing/2014/main" id="{10685FE8-D1D5-4C80-A3CD-F797C2C75FC9}"/>
            </a:ext>
          </a:extLst>
        </xdr:cNvPr>
        <xdr:cNvSpPr txBox="1"/>
      </xdr:nvSpPr>
      <xdr:spPr>
        <a:xfrm>
          <a:off x="11910001" y="165252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71138</xdr:rowOff>
    </xdr:from>
    <xdr:ext cx="340478" cy="259045"/>
    <xdr:sp macro="" textlink="">
      <xdr:nvSpPr>
        <xdr:cNvPr id="793" name="n_4mainValue【公民館】&#10;有形固定資産減価償却率">
          <a:extLst>
            <a:ext uri="{FF2B5EF4-FFF2-40B4-BE49-F238E27FC236}">
              <a16:creationId xmlns:a16="http://schemas.microsoft.com/office/drawing/2014/main" id="{1D08CB6E-0015-485E-8024-8396D843489E}"/>
            </a:ext>
          </a:extLst>
        </xdr:cNvPr>
        <xdr:cNvSpPr txBox="1"/>
      </xdr:nvSpPr>
      <xdr:spPr>
        <a:xfrm>
          <a:off x="11135301" y="164998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CB5F148A-52B5-4EB7-978F-B17EE825C5BA}"/>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03389330-2F30-4DE0-A4D8-9D7FB3C4833C}"/>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7B670FAB-97D7-45A8-81CB-A1FC9E34D11D}"/>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BB9CD24B-CE8E-401C-8A57-F69D5007B0EA}"/>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D1527F21-CCE6-443F-996F-721BC0CDD295}"/>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FFCD72F9-CE3C-4C5C-966F-DAD4DAEF9EEA}"/>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2FECA634-CE26-4D5D-B336-8028E68A94C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784B220F-7BE3-4314-A7DE-7DBEF4149A9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76DC3CE9-F150-4C92-A825-AE289FA1BC64}"/>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F0CC2170-442D-45F2-9AA6-7C5BB3C8C2F3}"/>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a:extLst>
            <a:ext uri="{FF2B5EF4-FFF2-40B4-BE49-F238E27FC236}">
              <a16:creationId xmlns:a16="http://schemas.microsoft.com/office/drawing/2014/main" id="{C8E3D4AC-E1E5-404A-8E7B-2F2188570D42}"/>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a:extLst>
            <a:ext uri="{FF2B5EF4-FFF2-40B4-BE49-F238E27FC236}">
              <a16:creationId xmlns:a16="http://schemas.microsoft.com/office/drawing/2014/main" id="{CE29AC1D-3736-43DA-BC26-E6BF09EAF1D4}"/>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a:extLst>
            <a:ext uri="{FF2B5EF4-FFF2-40B4-BE49-F238E27FC236}">
              <a16:creationId xmlns:a16="http://schemas.microsoft.com/office/drawing/2014/main" id="{F20C1C01-D4B2-4FC7-9461-C6E17712CB81}"/>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a:extLst>
            <a:ext uri="{FF2B5EF4-FFF2-40B4-BE49-F238E27FC236}">
              <a16:creationId xmlns:a16="http://schemas.microsoft.com/office/drawing/2014/main" id="{38761DB1-ADF1-4C15-9921-2A81A74F428D}"/>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a:extLst>
            <a:ext uri="{FF2B5EF4-FFF2-40B4-BE49-F238E27FC236}">
              <a16:creationId xmlns:a16="http://schemas.microsoft.com/office/drawing/2014/main" id="{0B8C04E5-20B6-434C-BFA5-4BDB077AB797}"/>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809" name="テキスト ボックス 808">
          <a:extLst>
            <a:ext uri="{FF2B5EF4-FFF2-40B4-BE49-F238E27FC236}">
              <a16:creationId xmlns:a16="http://schemas.microsoft.com/office/drawing/2014/main" id="{6A458A8B-CD70-4467-803B-BD9F6D978BAD}"/>
            </a:ext>
          </a:extLst>
        </xdr:cNvPr>
        <xdr:cNvSpPr txBox="1"/>
      </xdr:nvSpPr>
      <xdr:spPr>
        <a:xfrm>
          <a:off x="15630721" y="173723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a:extLst>
            <a:ext uri="{FF2B5EF4-FFF2-40B4-BE49-F238E27FC236}">
              <a16:creationId xmlns:a16="http://schemas.microsoft.com/office/drawing/2014/main" id="{267E8874-C346-41F0-8B75-7899752AD14B}"/>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811" name="テキスト ボックス 810">
          <a:extLst>
            <a:ext uri="{FF2B5EF4-FFF2-40B4-BE49-F238E27FC236}">
              <a16:creationId xmlns:a16="http://schemas.microsoft.com/office/drawing/2014/main" id="{3E5BA84A-B2BA-4B8F-8353-586895E9077E}"/>
            </a:ext>
          </a:extLst>
        </xdr:cNvPr>
        <xdr:cNvSpPr txBox="1"/>
      </xdr:nvSpPr>
      <xdr:spPr>
        <a:xfrm>
          <a:off x="15630721" y="169989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a:extLst>
            <a:ext uri="{FF2B5EF4-FFF2-40B4-BE49-F238E27FC236}">
              <a16:creationId xmlns:a16="http://schemas.microsoft.com/office/drawing/2014/main" id="{C7A23EB9-89AB-40D0-9C1E-E48D1F92F25F}"/>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13" name="テキスト ボックス 812">
          <a:extLst>
            <a:ext uri="{FF2B5EF4-FFF2-40B4-BE49-F238E27FC236}">
              <a16:creationId xmlns:a16="http://schemas.microsoft.com/office/drawing/2014/main" id="{86842AD4-CCFD-4F34-897E-27A4F5ECAB2B}"/>
            </a:ext>
          </a:extLst>
        </xdr:cNvPr>
        <xdr:cNvSpPr txBox="1"/>
      </xdr:nvSpPr>
      <xdr:spPr>
        <a:xfrm>
          <a:off x="15630721" y="16625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8AC4A805-1AE9-4049-AF57-A5E668B6AEAA}"/>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5" name="テキスト ボックス 814">
          <a:extLst>
            <a:ext uri="{FF2B5EF4-FFF2-40B4-BE49-F238E27FC236}">
              <a16:creationId xmlns:a16="http://schemas.microsoft.com/office/drawing/2014/main" id="{9D722F73-24F9-4F6D-9429-B25C340B2C9D}"/>
            </a:ext>
          </a:extLst>
        </xdr:cNvPr>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421951A8-2B74-46E4-8BD2-3E973EF167CF}"/>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817" name="直線コネクタ 816">
          <a:extLst>
            <a:ext uri="{FF2B5EF4-FFF2-40B4-BE49-F238E27FC236}">
              <a16:creationId xmlns:a16="http://schemas.microsoft.com/office/drawing/2014/main" id="{AB0E100E-4EB0-487F-88F3-97EA09B9F1DD}"/>
            </a:ext>
          </a:extLst>
        </xdr:cNvPr>
        <xdr:cNvCxnSpPr/>
      </xdr:nvCxnSpPr>
      <xdr:spPr>
        <a:xfrm flipV="1">
          <a:off x="19509104" y="16945737"/>
          <a:ext cx="0" cy="130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818" name="【公民館】&#10;一人当たり面積最小値テキスト">
          <a:extLst>
            <a:ext uri="{FF2B5EF4-FFF2-40B4-BE49-F238E27FC236}">
              <a16:creationId xmlns:a16="http://schemas.microsoft.com/office/drawing/2014/main" id="{CE477349-5836-41BC-9304-9EBEA3CD6DCA}"/>
            </a:ext>
          </a:extLst>
        </xdr:cNvPr>
        <xdr:cNvSpPr txBox="1"/>
      </xdr:nvSpPr>
      <xdr:spPr>
        <a:xfrm>
          <a:off x="19547840" y="1825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819" name="直線コネクタ 818">
          <a:extLst>
            <a:ext uri="{FF2B5EF4-FFF2-40B4-BE49-F238E27FC236}">
              <a16:creationId xmlns:a16="http://schemas.microsoft.com/office/drawing/2014/main" id="{597B9DDE-7860-4DAC-AE9B-C4F8B22DC60D}"/>
            </a:ext>
          </a:extLst>
        </xdr:cNvPr>
        <xdr:cNvCxnSpPr/>
      </xdr:nvCxnSpPr>
      <xdr:spPr>
        <a:xfrm>
          <a:off x="19443700" y="182553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820" name="【公民館】&#10;一人当たり面積最大値テキスト">
          <a:extLst>
            <a:ext uri="{FF2B5EF4-FFF2-40B4-BE49-F238E27FC236}">
              <a16:creationId xmlns:a16="http://schemas.microsoft.com/office/drawing/2014/main" id="{601274A9-DB46-4DEF-9EA5-DF50C5041B10}"/>
            </a:ext>
          </a:extLst>
        </xdr:cNvPr>
        <xdr:cNvSpPr txBox="1"/>
      </xdr:nvSpPr>
      <xdr:spPr>
        <a:xfrm>
          <a:off x="19547840" y="1672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821" name="直線コネクタ 820">
          <a:extLst>
            <a:ext uri="{FF2B5EF4-FFF2-40B4-BE49-F238E27FC236}">
              <a16:creationId xmlns:a16="http://schemas.microsoft.com/office/drawing/2014/main" id="{30C71D0F-B01E-43C8-8248-E7244A2E0379}"/>
            </a:ext>
          </a:extLst>
        </xdr:cNvPr>
        <xdr:cNvCxnSpPr/>
      </xdr:nvCxnSpPr>
      <xdr:spPr>
        <a:xfrm>
          <a:off x="19443700" y="169457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7332</xdr:rowOff>
    </xdr:from>
    <xdr:ext cx="469744" cy="259045"/>
    <xdr:sp macro="" textlink="">
      <xdr:nvSpPr>
        <xdr:cNvPr id="822" name="【公民館】&#10;一人当たり面積平均値テキスト">
          <a:extLst>
            <a:ext uri="{FF2B5EF4-FFF2-40B4-BE49-F238E27FC236}">
              <a16:creationId xmlns:a16="http://schemas.microsoft.com/office/drawing/2014/main" id="{97DCC1FC-3C74-4414-8D07-3D167DECA90C}"/>
            </a:ext>
          </a:extLst>
        </xdr:cNvPr>
        <xdr:cNvSpPr txBox="1"/>
      </xdr:nvSpPr>
      <xdr:spPr>
        <a:xfrm>
          <a:off x="19547840" y="18112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823" name="フローチャート: 判断 822">
          <a:extLst>
            <a:ext uri="{FF2B5EF4-FFF2-40B4-BE49-F238E27FC236}">
              <a16:creationId xmlns:a16="http://schemas.microsoft.com/office/drawing/2014/main" id="{2B5F8B10-6517-4B7B-8DE2-386F5B19AF40}"/>
            </a:ext>
          </a:extLst>
        </xdr:cNvPr>
        <xdr:cNvSpPr/>
      </xdr:nvSpPr>
      <xdr:spPr>
        <a:xfrm>
          <a:off x="19458940" y="1813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824" name="フローチャート: 判断 823">
          <a:extLst>
            <a:ext uri="{FF2B5EF4-FFF2-40B4-BE49-F238E27FC236}">
              <a16:creationId xmlns:a16="http://schemas.microsoft.com/office/drawing/2014/main" id="{AF8EEACE-9EF5-42E9-9742-0108A750416C}"/>
            </a:ext>
          </a:extLst>
        </xdr:cNvPr>
        <xdr:cNvSpPr/>
      </xdr:nvSpPr>
      <xdr:spPr>
        <a:xfrm>
          <a:off x="18735040" y="181321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825" name="フローチャート: 判断 824">
          <a:extLst>
            <a:ext uri="{FF2B5EF4-FFF2-40B4-BE49-F238E27FC236}">
              <a16:creationId xmlns:a16="http://schemas.microsoft.com/office/drawing/2014/main" id="{5A2E3502-ADCA-4AA4-BD3F-060C43B9D46B}"/>
            </a:ext>
          </a:extLst>
        </xdr:cNvPr>
        <xdr:cNvSpPr/>
      </xdr:nvSpPr>
      <xdr:spPr>
        <a:xfrm>
          <a:off x="17937480" y="1812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826" name="フローチャート: 判断 825">
          <a:extLst>
            <a:ext uri="{FF2B5EF4-FFF2-40B4-BE49-F238E27FC236}">
              <a16:creationId xmlns:a16="http://schemas.microsoft.com/office/drawing/2014/main" id="{A38CF561-3104-4E07-B52E-B26EEA90925C}"/>
            </a:ext>
          </a:extLst>
        </xdr:cNvPr>
        <xdr:cNvSpPr/>
      </xdr:nvSpPr>
      <xdr:spPr>
        <a:xfrm>
          <a:off x="17162780" y="1813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827" name="フローチャート: 判断 826">
          <a:extLst>
            <a:ext uri="{FF2B5EF4-FFF2-40B4-BE49-F238E27FC236}">
              <a16:creationId xmlns:a16="http://schemas.microsoft.com/office/drawing/2014/main" id="{C3163D02-A948-499E-AFF0-D831FBD72100}"/>
            </a:ext>
          </a:extLst>
        </xdr:cNvPr>
        <xdr:cNvSpPr/>
      </xdr:nvSpPr>
      <xdr:spPr>
        <a:xfrm>
          <a:off x="16388080" y="181430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4C1168E7-17A8-49B4-B3EE-60CD42C51655}"/>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EFE69EF3-B735-4B34-95F2-01F67ECC357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DE538A86-F76D-49EA-9A86-7FB9A925ED5C}"/>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7FDED612-D4C2-4968-B7C5-EB4A5B668B8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987EE96-6CD4-4884-B964-A28C2AC704C6}"/>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7569</xdr:rowOff>
    </xdr:from>
    <xdr:to>
      <xdr:col>116</xdr:col>
      <xdr:colOff>114300</xdr:colOff>
      <xdr:row>108</xdr:row>
      <xdr:rowOff>109169</xdr:rowOff>
    </xdr:to>
    <xdr:sp macro="" textlink="">
      <xdr:nvSpPr>
        <xdr:cNvPr id="833" name="楕円 832">
          <a:extLst>
            <a:ext uri="{FF2B5EF4-FFF2-40B4-BE49-F238E27FC236}">
              <a16:creationId xmlns:a16="http://schemas.microsoft.com/office/drawing/2014/main" id="{70C30F1E-E385-4026-9525-770020EF38A8}"/>
            </a:ext>
          </a:extLst>
        </xdr:cNvPr>
        <xdr:cNvSpPr/>
      </xdr:nvSpPr>
      <xdr:spPr>
        <a:xfrm>
          <a:off x="19458940" y="1811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138396</xdr:rowOff>
    </xdr:from>
    <xdr:ext cx="469744" cy="259045"/>
    <xdr:sp macro="" textlink="">
      <xdr:nvSpPr>
        <xdr:cNvPr id="834" name="【公民館】&#10;一人当たり面積該当値テキスト">
          <a:extLst>
            <a:ext uri="{FF2B5EF4-FFF2-40B4-BE49-F238E27FC236}">
              <a16:creationId xmlns:a16="http://schemas.microsoft.com/office/drawing/2014/main" id="{B20D094A-150F-481E-B16D-B34B2C3B4DF2}"/>
            </a:ext>
          </a:extLst>
        </xdr:cNvPr>
        <xdr:cNvSpPr txBox="1"/>
      </xdr:nvSpPr>
      <xdr:spPr>
        <a:xfrm>
          <a:off x="19547840" y="1790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7950</xdr:rowOff>
    </xdr:from>
    <xdr:to>
      <xdr:col>112</xdr:col>
      <xdr:colOff>38100</xdr:colOff>
      <xdr:row>108</xdr:row>
      <xdr:rowOff>109550</xdr:rowOff>
    </xdr:to>
    <xdr:sp macro="" textlink="">
      <xdr:nvSpPr>
        <xdr:cNvPr id="835" name="楕円 834">
          <a:extLst>
            <a:ext uri="{FF2B5EF4-FFF2-40B4-BE49-F238E27FC236}">
              <a16:creationId xmlns:a16="http://schemas.microsoft.com/office/drawing/2014/main" id="{14AEDC67-ED96-498F-9C21-09B3E0112242}"/>
            </a:ext>
          </a:extLst>
        </xdr:cNvPr>
        <xdr:cNvSpPr/>
      </xdr:nvSpPr>
      <xdr:spPr>
        <a:xfrm>
          <a:off x="18735040" y="181130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58369</xdr:rowOff>
    </xdr:from>
    <xdr:to>
      <xdr:col>116</xdr:col>
      <xdr:colOff>63500</xdr:colOff>
      <xdr:row>108</xdr:row>
      <xdr:rowOff>58750</xdr:rowOff>
    </xdr:to>
    <xdr:cxnSp macro="">
      <xdr:nvCxnSpPr>
        <xdr:cNvPr id="836" name="直線コネクタ 835">
          <a:extLst>
            <a:ext uri="{FF2B5EF4-FFF2-40B4-BE49-F238E27FC236}">
              <a16:creationId xmlns:a16="http://schemas.microsoft.com/office/drawing/2014/main" id="{D9C1826A-AD12-4DEB-999B-9159D5D387B3}"/>
            </a:ext>
          </a:extLst>
        </xdr:cNvPr>
        <xdr:cNvCxnSpPr/>
      </xdr:nvCxnSpPr>
      <xdr:spPr>
        <a:xfrm flipV="1">
          <a:off x="18778220" y="18163489"/>
          <a:ext cx="73152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6883</xdr:rowOff>
    </xdr:from>
    <xdr:to>
      <xdr:col>107</xdr:col>
      <xdr:colOff>101600</xdr:colOff>
      <xdr:row>108</xdr:row>
      <xdr:rowOff>108483</xdr:rowOff>
    </xdr:to>
    <xdr:sp macro="" textlink="">
      <xdr:nvSpPr>
        <xdr:cNvPr id="837" name="楕円 836">
          <a:extLst>
            <a:ext uri="{FF2B5EF4-FFF2-40B4-BE49-F238E27FC236}">
              <a16:creationId xmlns:a16="http://schemas.microsoft.com/office/drawing/2014/main" id="{BB2F3FEC-1CE8-4C23-991F-63B596F20862}"/>
            </a:ext>
          </a:extLst>
        </xdr:cNvPr>
        <xdr:cNvSpPr/>
      </xdr:nvSpPr>
      <xdr:spPr>
        <a:xfrm>
          <a:off x="17937480" y="1811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57683</xdr:rowOff>
    </xdr:from>
    <xdr:to>
      <xdr:col>111</xdr:col>
      <xdr:colOff>177800</xdr:colOff>
      <xdr:row>108</xdr:row>
      <xdr:rowOff>58750</xdr:rowOff>
    </xdr:to>
    <xdr:cxnSp macro="">
      <xdr:nvCxnSpPr>
        <xdr:cNvPr id="838" name="直線コネクタ 837">
          <a:extLst>
            <a:ext uri="{FF2B5EF4-FFF2-40B4-BE49-F238E27FC236}">
              <a16:creationId xmlns:a16="http://schemas.microsoft.com/office/drawing/2014/main" id="{8B735F2F-F703-424B-B9CE-711D4E005A17}"/>
            </a:ext>
          </a:extLst>
        </xdr:cNvPr>
        <xdr:cNvCxnSpPr/>
      </xdr:nvCxnSpPr>
      <xdr:spPr>
        <a:xfrm>
          <a:off x="17988280" y="18162803"/>
          <a:ext cx="78994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6502</xdr:rowOff>
    </xdr:from>
    <xdr:to>
      <xdr:col>102</xdr:col>
      <xdr:colOff>165100</xdr:colOff>
      <xdr:row>108</xdr:row>
      <xdr:rowOff>108102</xdr:rowOff>
    </xdr:to>
    <xdr:sp macro="" textlink="">
      <xdr:nvSpPr>
        <xdr:cNvPr id="839" name="楕円 838">
          <a:extLst>
            <a:ext uri="{FF2B5EF4-FFF2-40B4-BE49-F238E27FC236}">
              <a16:creationId xmlns:a16="http://schemas.microsoft.com/office/drawing/2014/main" id="{E5AAEDF9-441A-481D-9947-439A2A086692}"/>
            </a:ext>
          </a:extLst>
        </xdr:cNvPr>
        <xdr:cNvSpPr/>
      </xdr:nvSpPr>
      <xdr:spPr>
        <a:xfrm>
          <a:off x="17162780" y="1811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57302</xdr:rowOff>
    </xdr:from>
    <xdr:to>
      <xdr:col>107</xdr:col>
      <xdr:colOff>50800</xdr:colOff>
      <xdr:row>108</xdr:row>
      <xdr:rowOff>57683</xdr:rowOff>
    </xdr:to>
    <xdr:cxnSp macro="">
      <xdr:nvCxnSpPr>
        <xdr:cNvPr id="840" name="直線コネクタ 839">
          <a:extLst>
            <a:ext uri="{FF2B5EF4-FFF2-40B4-BE49-F238E27FC236}">
              <a16:creationId xmlns:a16="http://schemas.microsoft.com/office/drawing/2014/main" id="{13FFB702-7A70-43ED-A155-E91C58F4B239}"/>
            </a:ext>
          </a:extLst>
        </xdr:cNvPr>
        <xdr:cNvCxnSpPr/>
      </xdr:nvCxnSpPr>
      <xdr:spPr>
        <a:xfrm>
          <a:off x="17213580" y="18162422"/>
          <a:ext cx="7747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6807</xdr:rowOff>
    </xdr:from>
    <xdr:to>
      <xdr:col>98</xdr:col>
      <xdr:colOff>38100</xdr:colOff>
      <xdr:row>108</xdr:row>
      <xdr:rowOff>108407</xdr:rowOff>
    </xdr:to>
    <xdr:sp macro="" textlink="">
      <xdr:nvSpPr>
        <xdr:cNvPr id="841" name="楕円 840">
          <a:extLst>
            <a:ext uri="{FF2B5EF4-FFF2-40B4-BE49-F238E27FC236}">
              <a16:creationId xmlns:a16="http://schemas.microsoft.com/office/drawing/2014/main" id="{57F1F552-A8D8-4BCC-906C-FCB6932A8FE3}"/>
            </a:ext>
          </a:extLst>
        </xdr:cNvPr>
        <xdr:cNvSpPr/>
      </xdr:nvSpPr>
      <xdr:spPr>
        <a:xfrm>
          <a:off x="16388080" y="1811192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57302</xdr:rowOff>
    </xdr:from>
    <xdr:to>
      <xdr:col>102</xdr:col>
      <xdr:colOff>114300</xdr:colOff>
      <xdr:row>108</xdr:row>
      <xdr:rowOff>57607</xdr:rowOff>
    </xdr:to>
    <xdr:cxnSp macro="">
      <xdr:nvCxnSpPr>
        <xdr:cNvPr id="842" name="直線コネクタ 841">
          <a:extLst>
            <a:ext uri="{FF2B5EF4-FFF2-40B4-BE49-F238E27FC236}">
              <a16:creationId xmlns:a16="http://schemas.microsoft.com/office/drawing/2014/main" id="{3EF0B08E-414D-4B3D-ACF6-F680F0F7ECC4}"/>
            </a:ext>
          </a:extLst>
        </xdr:cNvPr>
        <xdr:cNvCxnSpPr/>
      </xdr:nvCxnSpPr>
      <xdr:spPr>
        <a:xfrm flipV="1">
          <a:off x="16431260" y="18162422"/>
          <a:ext cx="78232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119803</xdr:rowOff>
    </xdr:from>
    <xdr:ext cx="469744" cy="259045"/>
    <xdr:sp macro="" textlink="">
      <xdr:nvSpPr>
        <xdr:cNvPr id="843" name="n_1aveValue【公民館】&#10;一人当たり面積">
          <a:extLst>
            <a:ext uri="{FF2B5EF4-FFF2-40B4-BE49-F238E27FC236}">
              <a16:creationId xmlns:a16="http://schemas.microsoft.com/office/drawing/2014/main" id="{5804E1BF-5D8F-4CD9-9853-B302BEFC2D55}"/>
            </a:ext>
          </a:extLst>
        </xdr:cNvPr>
        <xdr:cNvSpPr txBox="1"/>
      </xdr:nvSpPr>
      <xdr:spPr>
        <a:xfrm>
          <a:off x="18561127" y="1822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114698</xdr:rowOff>
    </xdr:from>
    <xdr:ext cx="469744" cy="259045"/>
    <xdr:sp macro="" textlink="">
      <xdr:nvSpPr>
        <xdr:cNvPr id="844" name="n_2aveValue【公民館】&#10;一人当たり面積">
          <a:extLst>
            <a:ext uri="{FF2B5EF4-FFF2-40B4-BE49-F238E27FC236}">
              <a16:creationId xmlns:a16="http://schemas.microsoft.com/office/drawing/2014/main" id="{56447F05-9599-482E-9FDE-2448351C84CF}"/>
            </a:ext>
          </a:extLst>
        </xdr:cNvPr>
        <xdr:cNvSpPr txBox="1"/>
      </xdr:nvSpPr>
      <xdr:spPr>
        <a:xfrm>
          <a:off x="17776267" y="1821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118736</xdr:rowOff>
    </xdr:from>
    <xdr:ext cx="469744" cy="259045"/>
    <xdr:sp macro="" textlink="">
      <xdr:nvSpPr>
        <xdr:cNvPr id="845" name="n_3aveValue【公民館】&#10;一人当たり面積">
          <a:extLst>
            <a:ext uri="{FF2B5EF4-FFF2-40B4-BE49-F238E27FC236}">
              <a16:creationId xmlns:a16="http://schemas.microsoft.com/office/drawing/2014/main" id="{AF9E89E7-BACE-4A8C-A831-2CC3CBD21E91}"/>
            </a:ext>
          </a:extLst>
        </xdr:cNvPr>
        <xdr:cNvSpPr txBox="1"/>
      </xdr:nvSpPr>
      <xdr:spPr>
        <a:xfrm>
          <a:off x="17001567" y="1822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130624</xdr:rowOff>
    </xdr:from>
    <xdr:ext cx="469744" cy="259045"/>
    <xdr:sp macro="" textlink="">
      <xdr:nvSpPr>
        <xdr:cNvPr id="846" name="n_4aveValue【公民館】&#10;一人当たり面積">
          <a:extLst>
            <a:ext uri="{FF2B5EF4-FFF2-40B4-BE49-F238E27FC236}">
              <a16:creationId xmlns:a16="http://schemas.microsoft.com/office/drawing/2014/main" id="{F0DECA7A-4D3B-422F-A70A-9DEEE3F8792B}"/>
            </a:ext>
          </a:extLst>
        </xdr:cNvPr>
        <xdr:cNvSpPr txBox="1"/>
      </xdr:nvSpPr>
      <xdr:spPr>
        <a:xfrm>
          <a:off x="16226867" y="1823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126077</xdr:rowOff>
    </xdr:from>
    <xdr:ext cx="469744" cy="259045"/>
    <xdr:sp macro="" textlink="">
      <xdr:nvSpPr>
        <xdr:cNvPr id="847" name="n_1mainValue【公民館】&#10;一人当たり面積">
          <a:extLst>
            <a:ext uri="{FF2B5EF4-FFF2-40B4-BE49-F238E27FC236}">
              <a16:creationId xmlns:a16="http://schemas.microsoft.com/office/drawing/2014/main" id="{ADB5B3F5-5BF8-4C2B-99C7-2C8E6AEE294A}"/>
            </a:ext>
          </a:extLst>
        </xdr:cNvPr>
        <xdr:cNvSpPr txBox="1"/>
      </xdr:nvSpPr>
      <xdr:spPr>
        <a:xfrm>
          <a:off x="18561127" y="1789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125010</xdr:rowOff>
    </xdr:from>
    <xdr:ext cx="469744" cy="259045"/>
    <xdr:sp macro="" textlink="">
      <xdr:nvSpPr>
        <xdr:cNvPr id="848" name="n_2mainValue【公民館】&#10;一人当たり面積">
          <a:extLst>
            <a:ext uri="{FF2B5EF4-FFF2-40B4-BE49-F238E27FC236}">
              <a16:creationId xmlns:a16="http://schemas.microsoft.com/office/drawing/2014/main" id="{587FFBBF-CA52-4299-AB7E-51FC6EF1008F}"/>
            </a:ext>
          </a:extLst>
        </xdr:cNvPr>
        <xdr:cNvSpPr txBox="1"/>
      </xdr:nvSpPr>
      <xdr:spPr>
        <a:xfrm>
          <a:off x="17776267" y="17894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124629</xdr:rowOff>
    </xdr:from>
    <xdr:ext cx="469744" cy="259045"/>
    <xdr:sp macro="" textlink="">
      <xdr:nvSpPr>
        <xdr:cNvPr id="849" name="n_3mainValue【公民館】&#10;一人当たり面積">
          <a:extLst>
            <a:ext uri="{FF2B5EF4-FFF2-40B4-BE49-F238E27FC236}">
              <a16:creationId xmlns:a16="http://schemas.microsoft.com/office/drawing/2014/main" id="{85A33CED-C42E-45D3-BD8D-B999CA4F1D67}"/>
            </a:ext>
          </a:extLst>
        </xdr:cNvPr>
        <xdr:cNvSpPr txBox="1"/>
      </xdr:nvSpPr>
      <xdr:spPr>
        <a:xfrm>
          <a:off x="17001567" y="1789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124934</xdr:rowOff>
    </xdr:from>
    <xdr:ext cx="469744" cy="259045"/>
    <xdr:sp macro="" textlink="">
      <xdr:nvSpPr>
        <xdr:cNvPr id="850" name="n_4mainValue【公民館】&#10;一人当たり面積">
          <a:extLst>
            <a:ext uri="{FF2B5EF4-FFF2-40B4-BE49-F238E27FC236}">
              <a16:creationId xmlns:a16="http://schemas.microsoft.com/office/drawing/2014/main" id="{4CA744D8-58A1-424A-8AED-105C6E32A6AB}"/>
            </a:ext>
          </a:extLst>
        </xdr:cNvPr>
        <xdr:cNvSpPr txBox="1"/>
      </xdr:nvSpPr>
      <xdr:spPr>
        <a:xfrm>
          <a:off x="16226867" y="1789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72889B04-6C11-4151-8C10-BFE1B989362D}"/>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62345703-2F17-46D0-8530-F6E21B5F85ED}"/>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2936BD45-78D5-48B5-934A-FB67B0270229}"/>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の有形固定資産減価償却率が昨年度から</a:t>
          </a:r>
          <a:r>
            <a:rPr kumimoji="1" lang="en-US" altLang="ja-JP" sz="1300">
              <a:latin typeface="ＭＳ Ｐゴシック" panose="020B0600070205080204" pitchFamily="50" charset="-128"/>
              <a:ea typeface="ＭＳ Ｐゴシック" panose="020B0600070205080204" pitchFamily="50" charset="-128"/>
            </a:rPr>
            <a:t>44.8</a:t>
          </a:r>
          <a:r>
            <a:rPr kumimoji="1" lang="ja-JP" altLang="en-US" sz="1300">
              <a:latin typeface="ＭＳ Ｐゴシック" panose="020B0600070205080204" pitchFamily="50" charset="-128"/>
              <a:ea typeface="ＭＳ Ｐゴシック" panose="020B0600070205080204" pitchFamily="50" charset="-128"/>
            </a:rPr>
            <a:t>ポイント低くなった。これは、令和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年度に新保育所の建設が完了したためである。ただし、昭和</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年度建築の「南大東村へき地保育所」が法定耐用年数の</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年を超過している。今後は施設の除却も検討しながら、施設の日常点検や定期点検を行い、適正な維持管理、安全管理に努めていく。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F71E92A-2810-488C-833E-7AB9CD7DDADC}"/>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078680D-B911-4AFF-BF61-44520CDC65C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FECC98E-5A22-42E9-8099-4CD799900C71}"/>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38F03FE-0BE3-42A3-AED7-7DB28B3647B3}"/>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沖縄県南大東村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DE50985-8F71-4B10-BBB3-D337C4E51AE6}"/>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E3D98D6-49F3-46E4-ABA7-360516C04FF3}"/>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EA68E86-F5E8-451F-8DAB-D6E2C404423D}"/>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629F9CC-DF8E-45D9-8AD8-B7E87098395D}"/>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3AD3B11-FEAE-4A65-8531-B17F592A136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9AB3248-BAFC-4C70-921F-5490AF1EA9E1}"/>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1,257
1,224
30.52
5,841,414
5,602,415
119,040
1,298,122
3,021,252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7D4F1F9-F4F9-4444-B6A6-06BCDB81F9CF}"/>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8B7FBA7-E204-4258-99D0-2387CEB687D6}"/>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455548C-851B-4C2A-A629-950E621864EA}"/>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1D09056-80DC-46C4-A49F-E489C43A6886}"/>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D1293D4-4E1F-4F0F-9421-05758B282535}"/>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629D7A7-054E-43DF-AF0E-09AF2BB397DE}"/>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7A2B393-5CFC-41D5-AA02-79C5000C4F84}"/>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0A8D783-215D-4E2A-9204-D5D139B44F9B}"/>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8A240C3-DCEF-4945-AF31-DA4075C0F52E}"/>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ADBD1DA-47F0-450F-81F3-5DEABD1083A1}"/>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E2E953A-261D-458D-BB11-CF562D38F44E}"/>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29FBF86-E32F-4554-97E3-4ED71C0F852E}"/>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88F1AC3-9EF1-4522-AAF5-3C099845F4E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0B82C8A-FB25-4133-83FA-369C7D19A026}"/>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8AD45D5-7104-4FA9-8C85-6E4AF9E25F88}"/>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C10798D-A402-488B-8549-CDE7CD3B0F5D}"/>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E237035-FFEA-4AEB-AC5D-99D30FE6C39D}"/>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E0DAD57-86D0-46F2-8422-934421C9EFDD}"/>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53BB677-81E5-4F6E-9723-416E2F90C75D}"/>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0DBAACF-6BFA-4441-A0E6-218FA0E514E5}"/>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C93F667-1321-417F-95EC-DE068B632381}"/>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F6CCB39-2046-4783-A141-8DF3D55277F9}"/>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5881174-B16F-4119-A5AA-0FEA648E8B25}"/>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5415E68-62A6-4D54-8806-96FA69050F11}"/>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480CDFE-44AF-4DE8-91B3-B730517F3915}"/>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CCA6D20-95A2-458D-AA8F-5281806B5D11}"/>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BFB36FB-E2AD-4252-AF2F-C9D4996587F6}"/>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67C4C74-7B45-4151-9B51-6E93575C9405}"/>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BEE9750-BA24-49AF-8104-878FC8C33112}"/>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C869ADF3-7E87-4507-87E2-E0A5BBFF2751}"/>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861241AE-7903-4C4C-8FFF-A719FD72603B}"/>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AF0C81B0-F4E2-4916-8B81-4DD5B1B21004}"/>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57B9F735-E5DF-4EFF-AF07-D55B11634E31}"/>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CCB01888-6636-4BCD-AFD1-A36BFD3AC284}"/>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6C56837D-87CE-406E-A24B-21C33B494468}"/>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89D511E5-3977-487D-BCCA-C510EBEA73FC}"/>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41BF975A-ECA4-423A-AA4D-FC005F907304}"/>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DF4F5412-DDD0-4EDC-BC10-F9E3E392210B}"/>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F12F3647-EEAA-4B78-9A6C-A085F8166FD1}"/>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B71F9E75-B867-455E-ADAD-DE00DDDF5F6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85C45415-A22B-4512-B10B-44D8DD9DC72C}"/>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6C0E12D2-734E-44CF-853A-68E03962DAB5}"/>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C98BC9F3-6D05-4937-8231-E16DFB378617}"/>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9374E7AA-9A46-46BF-BA7C-9C75EA44D85F}"/>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B029D7B4-0531-47A4-83CB-A6319E71E1B6}"/>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F30DBC1E-3DDB-4131-BD06-05769A9DCB49}"/>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995F98F6-847F-4A38-8633-9957D59DB018}"/>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EB8DCFB-974D-4C24-ABF4-A0263E77232A}"/>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D90B2064-2FD7-46EE-8820-52D481B8DD9E}"/>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8B775108-73C9-45CF-8FA4-CBF9F0CF06C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56A84B0B-1660-45D6-A5F3-80A1A5AE3E08}"/>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948201EF-0FB8-4679-9384-65A497734E91}"/>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1DA09B50-A19B-4DB0-9308-405827B2FE69}"/>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9E01B483-92ED-44F7-B24F-0F93EB23F6EF}"/>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37B3B4B3-C0D5-467D-9CC3-C39760E674D5}"/>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11EAA871-0B3C-455D-A054-EF1ACA3612BC}"/>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A6501FA6-55D2-4B70-96C4-8379AE75A406}"/>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DA20C0AA-3072-44EE-835A-931C7837A44E}"/>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6E548F48-D672-4056-9113-932A58F4C3F8}"/>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2C2AF1D1-3E97-454E-8DB3-585855AF1C5E}"/>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F1857E59-A403-4752-B8DE-6B1CDBDA733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DB5883D8-04B9-4E80-A1EF-A81F841C6B74}"/>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7168B77A-5A5E-47AC-9048-4C40CB83ABD2}"/>
            </a:ext>
          </a:extLst>
        </xdr:cNvPr>
        <xdr:cNvCxnSpPr/>
      </xdr:nvCxnSpPr>
      <xdr:spPr>
        <a:xfrm flipV="1">
          <a:off x="4086225" y="9474381"/>
          <a:ext cx="0" cy="138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F0DFCBBD-7651-4882-B7E2-CEF883380E6F}"/>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7CFD294A-5B99-4A59-8214-D2EA5C69859E}"/>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811D92AA-C49F-4EE0-BA62-A88F1940852C}"/>
            </a:ext>
          </a:extLst>
        </xdr:cNvPr>
        <xdr:cNvSpPr txBox="1"/>
      </xdr:nvSpPr>
      <xdr:spPr>
        <a:xfrm>
          <a:off x="4124960" y="9253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a:extLst>
            <a:ext uri="{FF2B5EF4-FFF2-40B4-BE49-F238E27FC236}">
              <a16:creationId xmlns:a16="http://schemas.microsoft.com/office/drawing/2014/main" id="{6DEA2962-AEC8-406B-927C-FAA2389318A1}"/>
            </a:ext>
          </a:extLst>
        </xdr:cNvPr>
        <xdr:cNvCxnSpPr/>
      </xdr:nvCxnSpPr>
      <xdr:spPr>
        <a:xfrm>
          <a:off x="4020820" y="9474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77850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E630B01B-3EFC-4522-A73F-FEE9AFA2330B}"/>
            </a:ext>
          </a:extLst>
        </xdr:cNvPr>
        <xdr:cNvSpPr txBox="1"/>
      </xdr:nvSpPr>
      <xdr:spPr>
        <a:xfrm>
          <a:off x="4124960" y="103038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a:extLst>
            <a:ext uri="{FF2B5EF4-FFF2-40B4-BE49-F238E27FC236}">
              <a16:creationId xmlns:a16="http://schemas.microsoft.com/office/drawing/2014/main" id="{B2D367AA-7301-46DC-BEA7-4815164201F9}"/>
            </a:ext>
          </a:extLst>
        </xdr:cNvPr>
        <xdr:cNvSpPr/>
      </xdr:nvSpPr>
      <xdr:spPr>
        <a:xfrm>
          <a:off x="4036060" y="103254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81" name="フローチャート: 判断 80">
          <a:extLst>
            <a:ext uri="{FF2B5EF4-FFF2-40B4-BE49-F238E27FC236}">
              <a16:creationId xmlns:a16="http://schemas.microsoft.com/office/drawing/2014/main" id="{115BEDCA-4F71-42F3-AFD0-39882B28702E}"/>
            </a:ext>
          </a:extLst>
        </xdr:cNvPr>
        <xdr:cNvSpPr/>
      </xdr:nvSpPr>
      <xdr:spPr>
        <a:xfrm>
          <a:off x="3312160" y="103515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a:extLst>
            <a:ext uri="{FF2B5EF4-FFF2-40B4-BE49-F238E27FC236}">
              <a16:creationId xmlns:a16="http://schemas.microsoft.com/office/drawing/2014/main" id="{8E44E859-5736-4BFE-BC53-DDDF686874C0}"/>
            </a:ext>
          </a:extLst>
        </xdr:cNvPr>
        <xdr:cNvSpPr/>
      </xdr:nvSpPr>
      <xdr:spPr>
        <a:xfrm>
          <a:off x="2514600" y="103140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83" name="フローチャート: 判断 82">
          <a:extLst>
            <a:ext uri="{FF2B5EF4-FFF2-40B4-BE49-F238E27FC236}">
              <a16:creationId xmlns:a16="http://schemas.microsoft.com/office/drawing/2014/main" id="{1953C939-ED25-43F1-95D4-563FE058568F}"/>
            </a:ext>
          </a:extLst>
        </xdr:cNvPr>
        <xdr:cNvSpPr/>
      </xdr:nvSpPr>
      <xdr:spPr>
        <a:xfrm>
          <a:off x="1739900" y="1026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84" name="フローチャート: 判断 83">
          <a:extLst>
            <a:ext uri="{FF2B5EF4-FFF2-40B4-BE49-F238E27FC236}">
              <a16:creationId xmlns:a16="http://schemas.microsoft.com/office/drawing/2014/main" id="{B982A886-6E14-4D4B-9A0A-9B980012417E}"/>
            </a:ext>
          </a:extLst>
        </xdr:cNvPr>
        <xdr:cNvSpPr/>
      </xdr:nvSpPr>
      <xdr:spPr>
        <a:xfrm>
          <a:off x="965200" y="1026014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D4AA3C31-C7BD-4CED-A7DC-64FD6421C7DB}"/>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9A9CA89A-B0CC-4174-B002-0F7B726BD744}"/>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A92E02D5-AD58-4DE5-8941-A8678CFF3408}"/>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AC750DBB-AE9F-47D1-B900-5C916268B21D}"/>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3AC3D34B-CE47-417E-8B5F-194928CBA28C}"/>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30843</xdr:rowOff>
    </xdr:from>
    <xdr:to>
      <xdr:col>24</xdr:col>
      <xdr:colOff>114300</xdr:colOff>
      <xdr:row>60</xdr:row>
      <xdr:rowOff>132443</xdr:rowOff>
    </xdr:to>
    <xdr:sp macro="" textlink="">
      <xdr:nvSpPr>
        <xdr:cNvPr id="90" name="楕円 89">
          <a:extLst>
            <a:ext uri="{FF2B5EF4-FFF2-40B4-BE49-F238E27FC236}">
              <a16:creationId xmlns:a16="http://schemas.microsoft.com/office/drawing/2014/main" id="{8D25DD1C-473A-42C8-9689-87AAB4A86FEB}"/>
            </a:ext>
          </a:extLst>
        </xdr:cNvPr>
        <xdr:cNvSpPr/>
      </xdr:nvSpPr>
      <xdr:spPr>
        <a:xfrm>
          <a:off x="403606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53720</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933D768F-BE0F-412D-BA07-1275A1D69B9B}"/>
            </a:ext>
          </a:extLst>
        </xdr:cNvPr>
        <xdr:cNvSpPr txBox="1"/>
      </xdr:nvSpPr>
      <xdr:spPr>
        <a:xfrm>
          <a:off x="4124960"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164737</xdr:rowOff>
    </xdr:from>
    <xdr:to>
      <xdr:col>20</xdr:col>
      <xdr:colOff>38100</xdr:colOff>
      <xdr:row>60</xdr:row>
      <xdr:rowOff>94887</xdr:rowOff>
    </xdr:to>
    <xdr:sp macro="" textlink="">
      <xdr:nvSpPr>
        <xdr:cNvPr id="92" name="楕円 91">
          <a:extLst>
            <a:ext uri="{FF2B5EF4-FFF2-40B4-BE49-F238E27FC236}">
              <a16:creationId xmlns:a16="http://schemas.microsoft.com/office/drawing/2014/main" id="{D343C75B-EE5A-4B60-832F-5CE2D59B1FFF}"/>
            </a:ext>
          </a:extLst>
        </xdr:cNvPr>
        <xdr:cNvSpPr/>
      </xdr:nvSpPr>
      <xdr:spPr>
        <a:xfrm>
          <a:off x="3312160" y="100554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44087</xdr:rowOff>
    </xdr:from>
    <xdr:to>
      <xdr:col>24</xdr:col>
      <xdr:colOff>63500</xdr:colOff>
      <xdr:row>60</xdr:row>
      <xdr:rowOff>81643</xdr:rowOff>
    </xdr:to>
    <xdr:cxnSp macro="">
      <xdr:nvCxnSpPr>
        <xdr:cNvPr id="93" name="直線コネクタ 92">
          <a:extLst>
            <a:ext uri="{FF2B5EF4-FFF2-40B4-BE49-F238E27FC236}">
              <a16:creationId xmlns:a16="http://schemas.microsoft.com/office/drawing/2014/main" id="{85E6499A-4DE0-447E-88EC-8DE25972B8E7}"/>
            </a:ext>
          </a:extLst>
        </xdr:cNvPr>
        <xdr:cNvCxnSpPr/>
      </xdr:nvCxnSpPr>
      <xdr:spPr>
        <a:xfrm>
          <a:off x="3355340" y="10102487"/>
          <a:ext cx="73152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128815</xdr:rowOff>
    </xdr:from>
    <xdr:to>
      <xdr:col>15</xdr:col>
      <xdr:colOff>101600</xdr:colOff>
      <xdr:row>60</xdr:row>
      <xdr:rowOff>58965</xdr:rowOff>
    </xdr:to>
    <xdr:sp macro="" textlink="">
      <xdr:nvSpPr>
        <xdr:cNvPr id="94" name="楕円 93">
          <a:extLst>
            <a:ext uri="{FF2B5EF4-FFF2-40B4-BE49-F238E27FC236}">
              <a16:creationId xmlns:a16="http://schemas.microsoft.com/office/drawing/2014/main" id="{AD9EACB5-B493-4556-A626-3E83BC1D7CD2}"/>
            </a:ext>
          </a:extLst>
        </xdr:cNvPr>
        <xdr:cNvSpPr/>
      </xdr:nvSpPr>
      <xdr:spPr>
        <a:xfrm>
          <a:off x="2514600" y="100195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8165</xdr:rowOff>
    </xdr:from>
    <xdr:to>
      <xdr:col>19</xdr:col>
      <xdr:colOff>177800</xdr:colOff>
      <xdr:row>60</xdr:row>
      <xdr:rowOff>44087</xdr:rowOff>
    </xdr:to>
    <xdr:cxnSp macro="">
      <xdr:nvCxnSpPr>
        <xdr:cNvPr id="95" name="直線コネクタ 94">
          <a:extLst>
            <a:ext uri="{FF2B5EF4-FFF2-40B4-BE49-F238E27FC236}">
              <a16:creationId xmlns:a16="http://schemas.microsoft.com/office/drawing/2014/main" id="{72101142-D9EB-4316-8663-66D486627CC0}"/>
            </a:ext>
          </a:extLst>
        </xdr:cNvPr>
        <xdr:cNvCxnSpPr/>
      </xdr:nvCxnSpPr>
      <xdr:spPr>
        <a:xfrm>
          <a:off x="2565400" y="10066565"/>
          <a:ext cx="78994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92891</xdr:rowOff>
    </xdr:from>
    <xdr:to>
      <xdr:col>10</xdr:col>
      <xdr:colOff>165100</xdr:colOff>
      <xdr:row>60</xdr:row>
      <xdr:rowOff>23041</xdr:rowOff>
    </xdr:to>
    <xdr:sp macro="" textlink="">
      <xdr:nvSpPr>
        <xdr:cNvPr id="96" name="楕円 95">
          <a:extLst>
            <a:ext uri="{FF2B5EF4-FFF2-40B4-BE49-F238E27FC236}">
              <a16:creationId xmlns:a16="http://schemas.microsoft.com/office/drawing/2014/main" id="{963D443A-55D9-4D9A-A4CC-F6D192177D9B}"/>
            </a:ext>
          </a:extLst>
        </xdr:cNvPr>
        <xdr:cNvSpPr/>
      </xdr:nvSpPr>
      <xdr:spPr>
        <a:xfrm>
          <a:off x="1739900" y="99836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143691</xdr:rowOff>
    </xdr:from>
    <xdr:to>
      <xdr:col>15</xdr:col>
      <xdr:colOff>50800</xdr:colOff>
      <xdr:row>60</xdr:row>
      <xdr:rowOff>8165</xdr:rowOff>
    </xdr:to>
    <xdr:cxnSp macro="">
      <xdr:nvCxnSpPr>
        <xdr:cNvPr id="97" name="直線コネクタ 96">
          <a:extLst>
            <a:ext uri="{FF2B5EF4-FFF2-40B4-BE49-F238E27FC236}">
              <a16:creationId xmlns:a16="http://schemas.microsoft.com/office/drawing/2014/main" id="{287310F9-ED2A-4B3F-BF17-FB27C608CFC8}"/>
            </a:ext>
          </a:extLst>
        </xdr:cNvPr>
        <xdr:cNvCxnSpPr/>
      </xdr:nvCxnSpPr>
      <xdr:spPr>
        <a:xfrm>
          <a:off x="1790700" y="10034451"/>
          <a:ext cx="774700" cy="3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58601</xdr:rowOff>
    </xdr:from>
    <xdr:to>
      <xdr:col>6</xdr:col>
      <xdr:colOff>38100</xdr:colOff>
      <xdr:row>59</xdr:row>
      <xdr:rowOff>160201</xdr:rowOff>
    </xdr:to>
    <xdr:sp macro="" textlink="">
      <xdr:nvSpPr>
        <xdr:cNvPr id="98" name="楕円 97">
          <a:extLst>
            <a:ext uri="{FF2B5EF4-FFF2-40B4-BE49-F238E27FC236}">
              <a16:creationId xmlns:a16="http://schemas.microsoft.com/office/drawing/2014/main" id="{45B95CA5-D341-4F42-AC72-3D571051885A}"/>
            </a:ext>
          </a:extLst>
        </xdr:cNvPr>
        <xdr:cNvSpPr/>
      </xdr:nvSpPr>
      <xdr:spPr>
        <a:xfrm>
          <a:off x="965200" y="994936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109401</xdr:rowOff>
    </xdr:from>
    <xdr:to>
      <xdr:col>10</xdr:col>
      <xdr:colOff>114300</xdr:colOff>
      <xdr:row>59</xdr:row>
      <xdr:rowOff>143691</xdr:rowOff>
    </xdr:to>
    <xdr:cxnSp macro="">
      <xdr:nvCxnSpPr>
        <xdr:cNvPr id="99" name="直線コネクタ 98">
          <a:extLst>
            <a:ext uri="{FF2B5EF4-FFF2-40B4-BE49-F238E27FC236}">
              <a16:creationId xmlns:a16="http://schemas.microsoft.com/office/drawing/2014/main" id="{FE1C42F2-4526-4393-879D-4E7499808556}"/>
            </a:ext>
          </a:extLst>
        </xdr:cNvPr>
        <xdr:cNvCxnSpPr/>
      </xdr:nvCxnSpPr>
      <xdr:spPr>
        <a:xfrm>
          <a:off x="1008380" y="10000161"/>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46826</xdr:rowOff>
    </xdr:from>
    <xdr:ext cx="405111" cy="259045"/>
    <xdr:sp macro="" textlink="">
      <xdr:nvSpPr>
        <xdr:cNvPr id="100" name="n_1aveValue【体育館・プール】&#10;有形固定資産減価償却率">
          <a:extLst>
            <a:ext uri="{FF2B5EF4-FFF2-40B4-BE49-F238E27FC236}">
              <a16:creationId xmlns:a16="http://schemas.microsoft.com/office/drawing/2014/main" id="{4A896E3A-17EF-4928-8F79-1C37ED0E0FE4}"/>
            </a:ext>
          </a:extLst>
        </xdr:cNvPr>
        <xdr:cNvSpPr txBox="1"/>
      </xdr:nvSpPr>
      <xdr:spPr>
        <a:xfrm>
          <a:off x="3170564" y="10440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9270</xdr:rowOff>
    </xdr:from>
    <xdr:ext cx="405111" cy="259045"/>
    <xdr:sp macro="" textlink="">
      <xdr:nvSpPr>
        <xdr:cNvPr id="101" name="n_2aveValue【体育館・プール】&#10;有形固定資産減価償却率">
          <a:extLst>
            <a:ext uri="{FF2B5EF4-FFF2-40B4-BE49-F238E27FC236}">
              <a16:creationId xmlns:a16="http://schemas.microsoft.com/office/drawing/2014/main" id="{5136A2DE-8EA1-4E72-B0F1-63FCC3BEAF52}"/>
            </a:ext>
          </a:extLst>
        </xdr:cNvPr>
        <xdr:cNvSpPr txBox="1"/>
      </xdr:nvSpPr>
      <xdr:spPr>
        <a:xfrm>
          <a:off x="2385704" y="10402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130101</xdr:rowOff>
    </xdr:from>
    <xdr:ext cx="405111" cy="259045"/>
    <xdr:sp macro="" textlink="">
      <xdr:nvSpPr>
        <xdr:cNvPr id="102" name="n_3aveValue【体育館・プール】&#10;有形固定資産減価償却率">
          <a:extLst>
            <a:ext uri="{FF2B5EF4-FFF2-40B4-BE49-F238E27FC236}">
              <a16:creationId xmlns:a16="http://schemas.microsoft.com/office/drawing/2014/main" id="{E532AAEB-0BB3-48A2-BD05-15B375E4B271}"/>
            </a:ext>
          </a:extLst>
        </xdr:cNvPr>
        <xdr:cNvSpPr txBox="1"/>
      </xdr:nvSpPr>
      <xdr:spPr>
        <a:xfrm>
          <a:off x="1611004" y="1035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126836</xdr:rowOff>
    </xdr:from>
    <xdr:ext cx="405111" cy="259045"/>
    <xdr:sp macro="" textlink="">
      <xdr:nvSpPr>
        <xdr:cNvPr id="103" name="n_4aveValue【体育館・プール】&#10;有形固定資産減価償却率">
          <a:extLst>
            <a:ext uri="{FF2B5EF4-FFF2-40B4-BE49-F238E27FC236}">
              <a16:creationId xmlns:a16="http://schemas.microsoft.com/office/drawing/2014/main" id="{B1754DF3-8705-437F-94F7-6EFD4244DF93}"/>
            </a:ext>
          </a:extLst>
        </xdr:cNvPr>
        <xdr:cNvSpPr txBox="1"/>
      </xdr:nvSpPr>
      <xdr:spPr>
        <a:xfrm>
          <a:off x="836304" y="10352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111414</xdr:rowOff>
    </xdr:from>
    <xdr:ext cx="405111" cy="259045"/>
    <xdr:sp macro="" textlink="">
      <xdr:nvSpPr>
        <xdr:cNvPr id="104" name="n_1mainValue【体育館・プール】&#10;有形固定資産減価償却率">
          <a:extLst>
            <a:ext uri="{FF2B5EF4-FFF2-40B4-BE49-F238E27FC236}">
              <a16:creationId xmlns:a16="http://schemas.microsoft.com/office/drawing/2014/main" id="{86626079-AAE0-4248-B725-6C426718887F}"/>
            </a:ext>
          </a:extLst>
        </xdr:cNvPr>
        <xdr:cNvSpPr txBox="1"/>
      </xdr:nvSpPr>
      <xdr:spPr>
        <a:xfrm>
          <a:off x="3170564" y="983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75492</xdr:rowOff>
    </xdr:from>
    <xdr:ext cx="405111" cy="259045"/>
    <xdr:sp macro="" textlink="">
      <xdr:nvSpPr>
        <xdr:cNvPr id="105" name="n_2mainValue【体育館・プール】&#10;有形固定資産減価償却率">
          <a:extLst>
            <a:ext uri="{FF2B5EF4-FFF2-40B4-BE49-F238E27FC236}">
              <a16:creationId xmlns:a16="http://schemas.microsoft.com/office/drawing/2014/main" id="{19731716-F3D9-4275-9955-505C52C7A490}"/>
            </a:ext>
          </a:extLst>
        </xdr:cNvPr>
        <xdr:cNvSpPr txBox="1"/>
      </xdr:nvSpPr>
      <xdr:spPr>
        <a:xfrm>
          <a:off x="2385704" y="9798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39568</xdr:rowOff>
    </xdr:from>
    <xdr:ext cx="405111" cy="259045"/>
    <xdr:sp macro="" textlink="">
      <xdr:nvSpPr>
        <xdr:cNvPr id="106" name="n_3mainValue【体育館・プール】&#10;有形固定資産減価償却率">
          <a:extLst>
            <a:ext uri="{FF2B5EF4-FFF2-40B4-BE49-F238E27FC236}">
              <a16:creationId xmlns:a16="http://schemas.microsoft.com/office/drawing/2014/main" id="{9B548607-ADC4-4D5A-A5DB-48293D265E59}"/>
            </a:ext>
          </a:extLst>
        </xdr:cNvPr>
        <xdr:cNvSpPr txBox="1"/>
      </xdr:nvSpPr>
      <xdr:spPr>
        <a:xfrm>
          <a:off x="1611004" y="9762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5278</xdr:rowOff>
    </xdr:from>
    <xdr:ext cx="405111" cy="259045"/>
    <xdr:sp macro="" textlink="">
      <xdr:nvSpPr>
        <xdr:cNvPr id="107" name="n_4mainValue【体育館・プール】&#10;有形固定資産減価償却率">
          <a:extLst>
            <a:ext uri="{FF2B5EF4-FFF2-40B4-BE49-F238E27FC236}">
              <a16:creationId xmlns:a16="http://schemas.microsoft.com/office/drawing/2014/main" id="{121B4708-6006-42DB-B027-40368EA4D608}"/>
            </a:ext>
          </a:extLst>
        </xdr:cNvPr>
        <xdr:cNvSpPr txBox="1"/>
      </xdr:nvSpPr>
      <xdr:spPr>
        <a:xfrm>
          <a:off x="836304" y="972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A88FDD70-926D-4F84-AE4A-A215A8D8497B}"/>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942491AB-3F7B-43EA-8B35-CBDEC35CF872}"/>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CC81E1D5-8714-4576-BAD9-8F27E6ACF3FD}"/>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3FBE1809-D849-4D69-811D-5F4415956516}"/>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AC2C5948-432F-4136-9E66-D5530122C286}"/>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E5708994-1EAC-4484-A414-38B7D15A5949}"/>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6ACA39AD-8CA7-43E3-BA0A-0E4A08C9436E}"/>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C0A2CE74-3670-4577-84B1-6BFFE9EA55E8}"/>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4236E140-B8A6-4F61-A66C-FF6DE66E406F}"/>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BDC5FC1E-645E-42C0-9C43-51A3A1F32D5C}"/>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2B31E270-17E2-48B0-B259-D6F35A46FE4F}"/>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B51122AB-CF68-4831-8743-258F7F9B36AC}"/>
            </a:ext>
          </a:extLst>
        </xdr:cNvPr>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F414BA35-60FF-4BB9-9111-01FD024E6F8D}"/>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72EB75A1-CDDE-4FEF-9445-46A155B1DD75}"/>
            </a:ext>
          </a:extLst>
        </xdr:cNvPr>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B37BFAF9-DF0C-4DCC-A657-9BFC7AB5B099}"/>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859E76D8-C225-4EEA-BD4F-7BE54E7804DC}"/>
            </a:ext>
          </a:extLst>
        </xdr:cNvPr>
        <xdr:cNvSpPr txBox="1"/>
      </xdr:nvSpPr>
      <xdr:spPr>
        <a:xfrm>
          <a:off x="5364041" y="96990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CB865D13-BF24-4E74-B78F-2D41884264A4}"/>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947C6B67-14B2-4C4B-B21F-66015516DA97}"/>
            </a:ext>
          </a:extLst>
        </xdr:cNvPr>
        <xdr:cNvSpPr txBox="1"/>
      </xdr:nvSpPr>
      <xdr:spPr>
        <a:xfrm>
          <a:off x="5364041" y="9249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578A012E-67FD-4E5F-AD23-A7A7024AA6CC}"/>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BD042A47-F140-494A-9183-5AE2C936C725}"/>
            </a:ext>
          </a:extLst>
        </xdr:cNvPr>
        <xdr:cNvSpPr txBox="1"/>
      </xdr:nvSpPr>
      <xdr:spPr>
        <a:xfrm>
          <a:off x="536404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97CD7FEC-F62A-4ADA-878D-A9E627A947A3}"/>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29" name="直線コネクタ 128">
          <a:extLst>
            <a:ext uri="{FF2B5EF4-FFF2-40B4-BE49-F238E27FC236}">
              <a16:creationId xmlns:a16="http://schemas.microsoft.com/office/drawing/2014/main" id="{CE64756E-09F9-4C52-9867-30EC3794B248}"/>
            </a:ext>
          </a:extLst>
        </xdr:cNvPr>
        <xdr:cNvCxnSpPr/>
      </xdr:nvCxnSpPr>
      <xdr:spPr>
        <a:xfrm flipV="1">
          <a:off x="9219565" y="9351690"/>
          <a:ext cx="0" cy="1373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30" name="【体育館・プール】&#10;一人当たり面積最小値テキスト">
          <a:extLst>
            <a:ext uri="{FF2B5EF4-FFF2-40B4-BE49-F238E27FC236}">
              <a16:creationId xmlns:a16="http://schemas.microsoft.com/office/drawing/2014/main" id="{FFDC30FC-CCCC-49EA-9347-E4E24CAB3C8E}"/>
            </a:ext>
          </a:extLst>
        </xdr:cNvPr>
        <xdr:cNvSpPr txBox="1"/>
      </xdr:nvSpPr>
      <xdr:spPr>
        <a:xfrm>
          <a:off x="9258300" y="107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31" name="直線コネクタ 130">
          <a:extLst>
            <a:ext uri="{FF2B5EF4-FFF2-40B4-BE49-F238E27FC236}">
              <a16:creationId xmlns:a16="http://schemas.microsoft.com/office/drawing/2014/main" id="{8B898917-08FE-4C2C-ABA6-7A008AFC1FD1}"/>
            </a:ext>
          </a:extLst>
        </xdr:cNvPr>
        <xdr:cNvCxnSpPr/>
      </xdr:nvCxnSpPr>
      <xdr:spPr>
        <a:xfrm>
          <a:off x="9154160" y="107253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32" name="【体育館・プール】&#10;一人当たり面積最大値テキスト">
          <a:extLst>
            <a:ext uri="{FF2B5EF4-FFF2-40B4-BE49-F238E27FC236}">
              <a16:creationId xmlns:a16="http://schemas.microsoft.com/office/drawing/2014/main" id="{CE129AB9-553A-4062-AFB6-397A2EE53CFB}"/>
            </a:ext>
          </a:extLst>
        </xdr:cNvPr>
        <xdr:cNvSpPr txBox="1"/>
      </xdr:nvSpPr>
      <xdr:spPr>
        <a:xfrm>
          <a:off x="9258300" y="913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33" name="直線コネクタ 132">
          <a:extLst>
            <a:ext uri="{FF2B5EF4-FFF2-40B4-BE49-F238E27FC236}">
              <a16:creationId xmlns:a16="http://schemas.microsoft.com/office/drawing/2014/main" id="{5FC4A38A-67C5-4EE7-BA13-65A4C2EDF0BC}"/>
            </a:ext>
          </a:extLst>
        </xdr:cNvPr>
        <xdr:cNvCxnSpPr/>
      </xdr:nvCxnSpPr>
      <xdr:spPr>
        <a:xfrm>
          <a:off x="9154160" y="9351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170674</xdr:rowOff>
    </xdr:from>
    <xdr:ext cx="469744" cy="259045"/>
    <xdr:sp macro="" textlink="">
      <xdr:nvSpPr>
        <xdr:cNvPr id="134" name="【体育館・プール】&#10;一人当たり面積平均値テキスト">
          <a:extLst>
            <a:ext uri="{FF2B5EF4-FFF2-40B4-BE49-F238E27FC236}">
              <a16:creationId xmlns:a16="http://schemas.microsoft.com/office/drawing/2014/main" id="{8D0FC202-F449-4D14-BDA6-5C7D641D56A1}"/>
            </a:ext>
          </a:extLst>
        </xdr:cNvPr>
        <xdr:cNvSpPr txBox="1"/>
      </xdr:nvSpPr>
      <xdr:spPr>
        <a:xfrm>
          <a:off x="9258300" y="1056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35" name="フローチャート: 判断 134">
          <a:extLst>
            <a:ext uri="{FF2B5EF4-FFF2-40B4-BE49-F238E27FC236}">
              <a16:creationId xmlns:a16="http://schemas.microsoft.com/office/drawing/2014/main" id="{820D68CF-D1CE-44DF-9F98-608BC133E117}"/>
            </a:ext>
          </a:extLst>
        </xdr:cNvPr>
        <xdr:cNvSpPr/>
      </xdr:nvSpPr>
      <xdr:spPr>
        <a:xfrm>
          <a:off x="9192260" y="105821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136" name="フローチャート: 判断 135">
          <a:extLst>
            <a:ext uri="{FF2B5EF4-FFF2-40B4-BE49-F238E27FC236}">
              <a16:creationId xmlns:a16="http://schemas.microsoft.com/office/drawing/2014/main" id="{296838AE-32DF-4103-AA72-C81CC8F2F0E4}"/>
            </a:ext>
          </a:extLst>
        </xdr:cNvPr>
        <xdr:cNvSpPr/>
      </xdr:nvSpPr>
      <xdr:spPr>
        <a:xfrm>
          <a:off x="8445500" y="1058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137" name="フローチャート: 判断 136">
          <a:extLst>
            <a:ext uri="{FF2B5EF4-FFF2-40B4-BE49-F238E27FC236}">
              <a16:creationId xmlns:a16="http://schemas.microsoft.com/office/drawing/2014/main" id="{7C49BC32-CC7B-4927-85AF-E177803D9C88}"/>
            </a:ext>
          </a:extLst>
        </xdr:cNvPr>
        <xdr:cNvSpPr/>
      </xdr:nvSpPr>
      <xdr:spPr>
        <a:xfrm>
          <a:off x="7670800" y="105855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138" name="フローチャート: 判断 137">
          <a:extLst>
            <a:ext uri="{FF2B5EF4-FFF2-40B4-BE49-F238E27FC236}">
              <a16:creationId xmlns:a16="http://schemas.microsoft.com/office/drawing/2014/main" id="{1E647148-AA16-444C-A1B5-A381CDAC1B10}"/>
            </a:ext>
          </a:extLst>
        </xdr:cNvPr>
        <xdr:cNvSpPr/>
      </xdr:nvSpPr>
      <xdr:spPr>
        <a:xfrm>
          <a:off x="6873240" y="1058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139" name="フローチャート: 判断 138">
          <a:extLst>
            <a:ext uri="{FF2B5EF4-FFF2-40B4-BE49-F238E27FC236}">
              <a16:creationId xmlns:a16="http://schemas.microsoft.com/office/drawing/2014/main" id="{674E7C1D-CC34-4CBC-8562-32D726214C23}"/>
            </a:ext>
          </a:extLst>
        </xdr:cNvPr>
        <xdr:cNvSpPr/>
      </xdr:nvSpPr>
      <xdr:spPr>
        <a:xfrm>
          <a:off x="609854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9FC7A668-2965-4247-BF9F-D47BF7A3BFF6}"/>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CE122B17-E1C8-42BF-B86C-4BFACD66991E}"/>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80E35857-52EB-49FB-9C34-6AB9D2BBA12E}"/>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B6E483FB-EA08-4EBE-A0A2-CA2F65747114}"/>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B616B207-18D0-41EA-8BEE-0C0109254889}"/>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166370</xdr:rowOff>
    </xdr:from>
    <xdr:to>
      <xdr:col>55</xdr:col>
      <xdr:colOff>50800</xdr:colOff>
      <xdr:row>63</xdr:row>
      <xdr:rowOff>96520</xdr:rowOff>
    </xdr:to>
    <xdr:sp macro="" textlink="">
      <xdr:nvSpPr>
        <xdr:cNvPr id="145" name="楕円 144">
          <a:extLst>
            <a:ext uri="{FF2B5EF4-FFF2-40B4-BE49-F238E27FC236}">
              <a16:creationId xmlns:a16="http://schemas.microsoft.com/office/drawing/2014/main" id="{D12011DB-C978-4C17-B129-489BCF62D96F}"/>
            </a:ext>
          </a:extLst>
        </xdr:cNvPr>
        <xdr:cNvSpPr/>
      </xdr:nvSpPr>
      <xdr:spPr>
        <a:xfrm>
          <a:off x="9192260" y="10560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125747</xdr:rowOff>
    </xdr:from>
    <xdr:ext cx="469744" cy="259045"/>
    <xdr:sp macro="" textlink="">
      <xdr:nvSpPr>
        <xdr:cNvPr id="146" name="【体育館・プール】&#10;一人当たり面積該当値テキスト">
          <a:extLst>
            <a:ext uri="{FF2B5EF4-FFF2-40B4-BE49-F238E27FC236}">
              <a16:creationId xmlns:a16="http://schemas.microsoft.com/office/drawing/2014/main" id="{15D46E32-C44A-4CF1-9A00-3AB90D66EB6E}"/>
            </a:ext>
          </a:extLst>
        </xdr:cNvPr>
        <xdr:cNvSpPr txBox="1"/>
      </xdr:nvSpPr>
      <xdr:spPr>
        <a:xfrm>
          <a:off x="9258300" y="103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166918</xdr:rowOff>
    </xdr:from>
    <xdr:to>
      <xdr:col>50</xdr:col>
      <xdr:colOff>165100</xdr:colOff>
      <xdr:row>63</xdr:row>
      <xdr:rowOff>97068</xdr:rowOff>
    </xdr:to>
    <xdr:sp macro="" textlink="">
      <xdr:nvSpPr>
        <xdr:cNvPr id="147" name="楕円 146">
          <a:extLst>
            <a:ext uri="{FF2B5EF4-FFF2-40B4-BE49-F238E27FC236}">
              <a16:creationId xmlns:a16="http://schemas.microsoft.com/office/drawing/2014/main" id="{DF04D2EC-D2BB-440F-85F9-4AE1F16B7EDB}"/>
            </a:ext>
          </a:extLst>
        </xdr:cNvPr>
        <xdr:cNvSpPr/>
      </xdr:nvSpPr>
      <xdr:spPr>
        <a:xfrm>
          <a:off x="8445500" y="105605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45720</xdr:rowOff>
    </xdr:from>
    <xdr:to>
      <xdr:col>55</xdr:col>
      <xdr:colOff>0</xdr:colOff>
      <xdr:row>63</xdr:row>
      <xdr:rowOff>46268</xdr:rowOff>
    </xdr:to>
    <xdr:cxnSp macro="">
      <xdr:nvCxnSpPr>
        <xdr:cNvPr id="148" name="直線コネクタ 147">
          <a:extLst>
            <a:ext uri="{FF2B5EF4-FFF2-40B4-BE49-F238E27FC236}">
              <a16:creationId xmlns:a16="http://schemas.microsoft.com/office/drawing/2014/main" id="{758923CC-AD78-44C8-9BC0-DF98984BE4A1}"/>
            </a:ext>
          </a:extLst>
        </xdr:cNvPr>
        <xdr:cNvCxnSpPr/>
      </xdr:nvCxnSpPr>
      <xdr:spPr>
        <a:xfrm flipV="1">
          <a:off x="8496300" y="10607040"/>
          <a:ext cx="7239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165456</xdr:rowOff>
    </xdr:from>
    <xdr:to>
      <xdr:col>46</xdr:col>
      <xdr:colOff>38100</xdr:colOff>
      <xdr:row>63</xdr:row>
      <xdr:rowOff>95606</xdr:rowOff>
    </xdr:to>
    <xdr:sp macro="" textlink="">
      <xdr:nvSpPr>
        <xdr:cNvPr id="149" name="楕円 148">
          <a:extLst>
            <a:ext uri="{FF2B5EF4-FFF2-40B4-BE49-F238E27FC236}">
              <a16:creationId xmlns:a16="http://schemas.microsoft.com/office/drawing/2014/main" id="{DBCA2F11-0675-4BAD-8B82-1D6D846BA543}"/>
            </a:ext>
          </a:extLst>
        </xdr:cNvPr>
        <xdr:cNvSpPr/>
      </xdr:nvSpPr>
      <xdr:spPr>
        <a:xfrm>
          <a:off x="7670800" y="105591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44806</xdr:rowOff>
    </xdr:from>
    <xdr:to>
      <xdr:col>50</xdr:col>
      <xdr:colOff>114300</xdr:colOff>
      <xdr:row>63</xdr:row>
      <xdr:rowOff>46268</xdr:rowOff>
    </xdr:to>
    <xdr:cxnSp macro="">
      <xdr:nvCxnSpPr>
        <xdr:cNvPr id="150" name="直線コネクタ 149">
          <a:extLst>
            <a:ext uri="{FF2B5EF4-FFF2-40B4-BE49-F238E27FC236}">
              <a16:creationId xmlns:a16="http://schemas.microsoft.com/office/drawing/2014/main" id="{2CB2E063-5E64-4C98-960B-13B24271C889}"/>
            </a:ext>
          </a:extLst>
        </xdr:cNvPr>
        <xdr:cNvCxnSpPr/>
      </xdr:nvCxnSpPr>
      <xdr:spPr>
        <a:xfrm>
          <a:off x="7713980" y="10606126"/>
          <a:ext cx="78232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168291</xdr:rowOff>
    </xdr:from>
    <xdr:to>
      <xdr:col>41</xdr:col>
      <xdr:colOff>101600</xdr:colOff>
      <xdr:row>63</xdr:row>
      <xdr:rowOff>98441</xdr:rowOff>
    </xdr:to>
    <xdr:sp macro="" textlink="">
      <xdr:nvSpPr>
        <xdr:cNvPr id="151" name="楕円 150">
          <a:extLst>
            <a:ext uri="{FF2B5EF4-FFF2-40B4-BE49-F238E27FC236}">
              <a16:creationId xmlns:a16="http://schemas.microsoft.com/office/drawing/2014/main" id="{887743D2-1958-48C2-B04D-8385BB89FEE5}"/>
            </a:ext>
          </a:extLst>
        </xdr:cNvPr>
        <xdr:cNvSpPr/>
      </xdr:nvSpPr>
      <xdr:spPr>
        <a:xfrm>
          <a:off x="6873240" y="105619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44806</xdr:rowOff>
    </xdr:from>
    <xdr:to>
      <xdr:col>45</xdr:col>
      <xdr:colOff>177800</xdr:colOff>
      <xdr:row>63</xdr:row>
      <xdr:rowOff>47641</xdr:rowOff>
    </xdr:to>
    <xdr:cxnSp macro="">
      <xdr:nvCxnSpPr>
        <xdr:cNvPr id="152" name="直線コネクタ 151">
          <a:extLst>
            <a:ext uri="{FF2B5EF4-FFF2-40B4-BE49-F238E27FC236}">
              <a16:creationId xmlns:a16="http://schemas.microsoft.com/office/drawing/2014/main" id="{DFFEB1B5-910D-4433-88DD-3ABC24E2737C}"/>
            </a:ext>
          </a:extLst>
        </xdr:cNvPr>
        <xdr:cNvCxnSpPr/>
      </xdr:nvCxnSpPr>
      <xdr:spPr>
        <a:xfrm flipV="1">
          <a:off x="6924040" y="10606126"/>
          <a:ext cx="78994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168747</xdr:rowOff>
    </xdr:from>
    <xdr:to>
      <xdr:col>36</xdr:col>
      <xdr:colOff>165100</xdr:colOff>
      <xdr:row>63</xdr:row>
      <xdr:rowOff>98897</xdr:rowOff>
    </xdr:to>
    <xdr:sp macro="" textlink="">
      <xdr:nvSpPr>
        <xdr:cNvPr id="153" name="楕円 152">
          <a:extLst>
            <a:ext uri="{FF2B5EF4-FFF2-40B4-BE49-F238E27FC236}">
              <a16:creationId xmlns:a16="http://schemas.microsoft.com/office/drawing/2014/main" id="{531A285B-4A90-4BBD-AA1A-389C3957BADA}"/>
            </a:ext>
          </a:extLst>
        </xdr:cNvPr>
        <xdr:cNvSpPr/>
      </xdr:nvSpPr>
      <xdr:spPr>
        <a:xfrm>
          <a:off x="6098540" y="105624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47641</xdr:rowOff>
    </xdr:from>
    <xdr:to>
      <xdr:col>41</xdr:col>
      <xdr:colOff>50800</xdr:colOff>
      <xdr:row>63</xdr:row>
      <xdr:rowOff>48097</xdr:rowOff>
    </xdr:to>
    <xdr:cxnSp macro="">
      <xdr:nvCxnSpPr>
        <xdr:cNvPr id="154" name="直線コネクタ 153">
          <a:extLst>
            <a:ext uri="{FF2B5EF4-FFF2-40B4-BE49-F238E27FC236}">
              <a16:creationId xmlns:a16="http://schemas.microsoft.com/office/drawing/2014/main" id="{58F0ABB0-4B52-4CF2-9EF0-5E99801E9BB1}"/>
            </a:ext>
          </a:extLst>
        </xdr:cNvPr>
        <xdr:cNvCxnSpPr/>
      </xdr:nvCxnSpPr>
      <xdr:spPr>
        <a:xfrm flipV="1">
          <a:off x="6149340" y="10608961"/>
          <a:ext cx="7747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121205</xdr:rowOff>
    </xdr:from>
    <xdr:ext cx="469744" cy="259045"/>
    <xdr:sp macro="" textlink="">
      <xdr:nvSpPr>
        <xdr:cNvPr id="155" name="n_1aveValue【体育館・プール】&#10;一人当たり面積">
          <a:extLst>
            <a:ext uri="{FF2B5EF4-FFF2-40B4-BE49-F238E27FC236}">
              <a16:creationId xmlns:a16="http://schemas.microsoft.com/office/drawing/2014/main" id="{87A65366-EED5-4E45-921D-A5C1615727C4}"/>
            </a:ext>
          </a:extLst>
        </xdr:cNvPr>
        <xdr:cNvSpPr txBox="1"/>
      </xdr:nvSpPr>
      <xdr:spPr>
        <a:xfrm>
          <a:off x="8271587" y="1068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116908</xdr:rowOff>
    </xdr:from>
    <xdr:ext cx="469744" cy="259045"/>
    <xdr:sp macro="" textlink="">
      <xdr:nvSpPr>
        <xdr:cNvPr id="156" name="n_2aveValue【体育館・プール】&#10;一人当たり面積">
          <a:extLst>
            <a:ext uri="{FF2B5EF4-FFF2-40B4-BE49-F238E27FC236}">
              <a16:creationId xmlns:a16="http://schemas.microsoft.com/office/drawing/2014/main" id="{4C031EED-B041-47F3-9608-51A4DCA9B41A}"/>
            </a:ext>
          </a:extLst>
        </xdr:cNvPr>
        <xdr:cNvSpPr txBox="1"/>
      </xdr:nvSpPr>
      <xdr:spPr>
        <a:xfrm>
          <a:off x="7509587" y="1067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117456</xdr:rowOff>
    </xdr:from>
    <xdr:ext cx="469744" cy="259045"/>
    <xdr:sp macro="" textlink="">
      <xdr:nvSpPr>
        <xdr:cNvPr id="157" name="n_3aveValue【体育館・プール】&#10;一人当たり面積">
          <a:extLst>
            <a:ext uri="{FF2B5EF4-FFF2-40B4-BE49-F238E27FC236}">
              <a16:creationId xmlns:a16="http://schemas.microsoft.com/office/drawing/2014/main" id="{7CD5AB18-E84B-4299-9944-7B6FC05C0B75}"/>
            </a:ext>
          </a:extLst>
        </xdr:cNvPr>
        <xdr:cNvSpPr txBox="1"/>
      </xdr:nvSpPr>
      <xdr:spPr>
        <a:xfrm>
          <a:off x="6712027" y="106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115079</xdr:rowOff>
    </xdr:from>
    <xdr:ext cx="469744" cy="259045"/>
    <xdr:sp macro="" textlink="">
      <xdr:nvSpPr>
        <xdr:cNvPr id="158" name="n_4aveValue【体育館・プール】&#10;一人当たり面積">
          <a:extLst>
            <a:ext uri="{FF2B5EF4-FFF2-40B4-BE49-F238E27FC236}">
              <a16:creationId xmlns:a16="http://schemas.microsoft.com/office/drawing/2014/main" id="{E8188519-B579-41D0-9B47-2804E8D7A2FF}"/>
            </a:ext>
          </a:extLst>
        </xdr:cNvPr>
        <xdr:cNvSpPr txBox="1"/>
      </xdr:nvSpPr>
      <xdr:spPr>
        <a:xfrm>
          <a:off x="59373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113595</xdr:rowOff>
    </xdr:from>
    <xdr:ext cx="469744" cy="259045"/>
    <xdr:sp macro="" textlink="">
      <xdr:nvSpPr>
        <xdr:cNvPr id="159" name="n_1mainValue【体育館・プール】&#10;一人当たり面積">
          <a:extLst>
            <a:ext uri="{FF2B5EF4-FFF2-40B4-BE49-F238E27FC236}">
              <a16:creationId xmlns:a16="http://schemas.microsoft.com/office/drawing/2014/main" id="{2CA7E114-3E82-4D5F-BD26-98D12774EFDA}"/>
            </a:ext>
          </a:extLst>
        </xdr:cNvPr>
        <xdr:cNvSpPr txBox="1"/>
      </xdr:nvSpPr>
      <xdr:spPr>
        <a:xfrm>
          <a:off x="8271587" y="1033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112133</xdr:rowOff>
    </xdr:from>
    <xdr:ext cx="469744" cy="259045"/>
    <xdr:sp macro="" textlink="">
      <xdr:nvSpPr>
        <xdr:cNvPr id="160" name="n_2mainValue【体育館・プール】&#10;一人当たり面積">
          <a:extLst>
            <a:ext uri="{FF2B5EF4-FFF2-40B4-BE49-F238E27FC236}">
              <a16:creationId xmlns:a16="http://schemas.microsoft.com/office/drawing/2014/main" id="{4667C3DB-1804-488C-87B8-FE0B2DA6D311}"/>
            </a:ext>
          </a:extLst>
        </xdr:cNvPr>
        <xdr:cNvSpPr txBox="1"/>
      </xdr:nvSpPr>
      <xdr:spPr>
        <a:xfrm>
          <a:off x="7509587" y="10338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114968</xdr:rowOff>
    </xdr:from>
    <xdr:ext cx="469744" cy="259045"/>
    <xdr:sp macro="" textlink="">
      <xdr:nvSpPr>
        <xdr:cNvPr id="161" name="n_3mainValue【体育館・プール】&#10;一人当たり面積">
          <a:extLst>
            <a:ext uri="{FF2B5EF4-FFF2-40B4-BE49-F238E27FC236}">
              <a16:creationId xmlns:a16="http://schemas.microsoft.com/office/drawing/2014/main" id="{8401CFC1-B1F5-461F-B010-1BF641E5E272}"/>
            </a:ext>
          </a:extLst>
        </xdr:cNvPr>
        <xdr:cNvSpPr txBox="1"/>
      </xdr:nvSpPr>
      <xdr:spPr>
        <a:xfrm>
          <a:off x="6712027" y="1034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115424</xdr:rowOff>
    </xdr:from>
    <xdr:ext cx="469744" cy="259045"/>
    <xdr:sp macro="" textlink="">
      <xdr:nvSpPr>
        <xdr:cNvPr id="162" name="n_4mainValue【体育館・プール】&#10;一人当たり面積">
          <a:extLst>
            <a:ext uri="{FF2B5EF4-FFF2-40B4-BE49-F238E27FC236}">
              <a16:creationId xmlns:a16="http://schemas.microsoft.com/office/drawing/2014/main" id="{23C7D75A-8BF0-4919-B01A-9978200EFC80}"/>
            </a:ext>
          </a:extLst>
        </xdr:cNvPr>
        <xdr:cNvSpPr txBox="1"/>
      </xdr:nvSpPr>
      <xdr:spPr>
        <a:xfrm>
          <a:off x="5937327" y="1034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58C2564B-7FD7-402F-8B42-12D6281AC3DC}"/>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59D954F9-FE0A-4946-9CAA-17BDB7F8C785}"/>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56A801F7-6FA5-4A4E-AF93-D224D6826277}"/>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10D96BA9-B628-4A04-B8D0-A1A87C192366}"/>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3186FF7C-93CE-4077-8A59-F08A7EEB11EB}"/>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250E0548-0EA4-4DF3-8F78-6B415C9E75D2}"/>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60D777C4-BB2D-451F-AD2B-D5978E4F3A0F}"/>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9D9A5A84-7265-41D1-B8E9-6B2E5B92F181}"/>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09305F24-E0C8-4530-B37E-0C3D951408B1}"/>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B313C22A-C8BF-403F-8DFD-484A7DFBA125}"/>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C757E6A6-5DB0-47FA-A1C1-D1718390AD91}"/>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id="{C6A3819E-5EB9-4A17-878A-4BE0AF9BBFEF}"/>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F441467E-D106-408F-AAFC-BABD5030B002}"/>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id="{5C33C96A-D3B1-454B-B76C-6C00986B80B2}"/>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id="{BB8CCFB4-B3A5-4418-8CE9-355770D9D602}"/>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id="{979A54DA-7936-49A4-A833-4442D1728C1A}"/>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id="{C4F966E1-FFCE-4B41-9276-7891FC748876}"/>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id="{40B5C198-6668-43E7-9C8B-1343E857E926}"/>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id="{9057313C-E9DF-4C47-A10B-F566E186FCFF}"/>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id="{2260949F-807F-413D-81CF-1658815A0FEB}"/>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id="{9C6995D1-EE46-41DA-9FAB-05A48402FB51}"/>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id="{CA740E47-570F-472D-9836-15DA27ED8707}"/>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id="{E3A8D9D7-7A5E-433A-97FA-ED4B64FB7D10}"/>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0C82030C-DD3E-4B01-A998-97BFB57F96EC}"/>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6728AC4F-85A8-4A35-A42E-5A378704FE76}"/>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id="{9E831A10-BDA0-4120-BB35-A2DCCA935A12}"/>
            </a:ext>
          </a:extLst>
        </xdr:cNvPr>
        <xdr:cNvCxnSpPr/>
      </xdr:nvCxnSpPr>
      <xdr:spPr>
        <a:xfrm flipV="1">
          <a:off x="4086225" y="13050882"/>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a:extLst>
            <a:ext uri="{FF2B5EF4-FFF2-40B4-BE49-F238E27FC236}">
              <a16:creationId xmlns:a16="http://schemas.microsoft.com/office/drawing/2014/main" id="{CE48A358-E563-4BA4-9060-69D0F9190636}"/>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id="{9254B192-B169-41D7-A2FE-AC8C29061F6A}"/>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1" name="【福祉施設】&#10;有形固定資産減価償却率最大値テキスト">
          <a:extLst>
            <a:ext uri="{FF2B5EF4-FFF2-40B4-BE49-F238E27FC236}">
              <a16:creationId xmlns:a16="http://schemas.microsoft.com/office/drawing/2014/main" id="{CE05620F-EA91-4FFF-9DB0-22B254E1DBC1}"/>
            </a:ext>
          </a:extLst>
        </xdr:cNvPr>
        <xdr:cNvSpPr txBox="1"/>
      </xdr:nvSpPr>
      <xdr:spPr>
        <a:xfrm>
          <a:off x="4124960" y="128299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2" name="直線コネクタ 191">
          <a:extLst>
            <a:ext uri="{FF2B5EF4-FFF2-40B4-BE49-F238E27FC236}">
              <a16:creationId xmlns:a16="http://schemas.microsoft.com/office/drawing/2014/main" id="{0733DDC8-73D2-4560-9147-F25907D06DBB}"/>
            </a:ext>
          </a:extLst>
        </xdr:cNvPr>
        <xdr:cNvCxnSpPr/>
      </xdr:nvCxnSpPr>
      <xdr:spPr>
        <a:xfrm>
          <a:off x="4020820" y="130508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13079</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D5647F0D-DF9A-4C15-BCA2-5D2108295B44}"/>
            </a:ext>
          </a:extLst>
        </xdr:cNvPr>
        <xdr:cNvSpPr txBox="1"/>
      </xdr:nvSpPr>
      <xdr:spPr>
        <a:xfrm>
          <a:off x="4124960" y="137595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194" name="フローチャート: 判断 193">
          <a:extLst>
            <a:ext uri="{FF2B5EF4-FFF2-40B4-BE49-F238E27FC236}">
              <a16:creationId xmlns:a16="http://schemas.microsoft.com/office/drawing/2014/main" id="{31202BC1-FA1B-4D49-8B75-C443291E48C5}"/>
            </a:ext>
          </a:extLst>
        </xdr:cNvPr>
        <xdr:cNvSpPr/>
      </xdr:nvSpPr>
      <xdr:spPr>
        <a:xfrm>
          <a:off x="4036060" y="137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195" name="フローチャート: 判断 194">
          <a:extLst>
            <a:ext uri="{FF2B5EF4-FFF2-40B4-BE49-F238E27FC236}">
              <a16:creationId xmlns:a16="http://schemas.microsoft.com/office/drawing/2014/main" id="{A1FDF2A6-F190-4018-B692-28E95D60234E}"/>
            </a:ext>
          </a:extLst>
        </xdr:cNvPr>
        <xdr:cNvSpPr/>
      </xdr:nvSpPr>
      <xdr:spPr>
        <a:xfrm>
          <a:off x="3312160" y="137713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196" name="フローチャート: 判断 195">
          <a:extLst>
            <a:ext uri="{FF2B5EF4-FFF2-40B4-BE49-F238E27FC236}">
              <a16:creationId xmlns:a16="http://schemas.microsoft.com/office/drawing/2014/main" id="{BE2F88A8-2EA2-4381-A9C2-6480B65D9D97}"/>
            </a:ext>
          </a:extLst>
        </xdr:cNvPr>
        <xdr:cNvSpPr/>
      </xdr:nvSpPr>
      <xdr:spPr>
        <a:xfrm>
          <a:off x="2514600" y="137294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197" name="フローチャート: 判断 196">
          <a:extLst>
            <a:ext uri="{FF2B5EF4-FFF2-40B4-BE49-F238E27FC236}">
              <a16:creationId xmlns:a16="http://schemas.microsoft.com/office/drawing/2014/main" id="{6FB244F5-B773-4CC3-917B-1EF9D3560A03}"/>
            </a:ext>
          </a:extLst>
        </xdr:cNvPr>
        <xdr:cNvSpPr/>
      </xdr:nvSpPr>
      <xdr:spPr>
        <a:xfrm>
          <a:off x="1739900" y="136820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198" name="フローチャート: 判断 197">
          <a:extLst>
            <a:ext uri="{FF2B5EF4-FFF2-40B4-BE49-F238E27FC236}">
              <a16:creationId xmlns:a16="http://schemas.microsoft.com/office/drawing/2014/main" id="{54B1A134-1956-4040-9B2A-0FF494F880A5}"/>
            </a:ext>
          </a:extLst>
        </xdr:cNvPr>
        <xdr:cNvSpPr/>
      </xdr:nvSpPr>
      <xdr:spPr>
        <a:xfrm>
          <a:off x="965200" y="136608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631BEE4A-91F9-4A5C-A85B-BF2E04F2BE27}"/>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746E3D66-F71D-4825-9E56-03B307CA5EB7}"/>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33180AEE-7F85-407A-BA29-5FFB04212428}"/>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70E37A0B-8A05-45D3-96F9-701FAFDFAC8C}"/>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C691CA0D-CFD7-40FF-B60D-D2D3D5A5B94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119562</xdr:rowOff>
    </xdr:from>
    <xdr:to>
      <xdr:col>24</xdr:col>
      <xdr:colOff>114300</xdr:colOff>
      <xdr:row>80</xdr:row>
      <xdr:rowOff>49712</xdr:rowOff>
    </xdr:to>
    <xdr:sp macro="" textlink="">
      <xdr:nvSpPr>
        <xdr:cNvPr id="204" name="楕円 203">
          <a:extLst>
            <a:ext uri="{FF2B5EF4-FFF2-40B4-BE49-F238E27FC236}">
              <a16:creationId xmlns:a16="http://schemas.microsoft.com/office/drawing/2014/main" id="{A20E7076-6125-4190-B7AC-78533C422580}"/>
            </a:ext>
          </a:extLst>
        </xdr:cNvPr>
        <xdr:cNvSpPr/>
      </xdr:nvSpPr>
      <xdr:spPr>
        <a:xfrm>
          <a:off x="4036060" y="133631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142439</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EBC0888C-B31B-4DB7-83CF-A84C1F5F9308}"/>
            </a:ext>
          </a:extLst>
        </xdr:cNvPr>
        <xdr:cNvSpPr txBox="1"/>
      </xdr:nvSpPr>
      <xdr:spPr>
        <a:xfrm>
          <a:off x="4124960" y="13218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70576</xdr:rowOff>
    </xdr:from>
    <xdr:to>
      <xdr:col>20</xdr:col>
      <xdr:colOff>38100</xdr:colOff>
      <xdr:row>80</xdr:row>
      <xdr:rowOff>726</xdr:rowOff>
    </xdr:to>
    <xdr:sp macro="" textlink="">
      <xdr:nvSpPr>
        <xdr:cNvPr id="206" name="楕円 205">
          <a:extLst>
            <a:ext uri="{FF2B5EF4-FFF2-40B4-BE49-F238E27FC236}">
              <a16:creationId xmlns:a16="http://schemas.microsoft.com/office/drawing/2014/main" id="{8AFEC42D-EDC0-4FD2-9FBA-B005EEC92899}"/>
            </a:ext>
          </a:extLst>
        </xdr:cNvPr>
        <xdr:cNvSpPr/>
      </xdr:nvSpPr>
      <xdr:spPr>
        <a:xfrm>
          <a:off x="3312160" y="133141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121376</xdr:rowOff>
    </xdr:from>
    <xdr:to>
      <xdr:col>24</xdr:col>
      <xdr:colOff>63500</xdr:colOff>
      <xdr:row>79</xdr:row>
      <xdr:rowOff>170362</xdr:rowOff>
    </xdr:to>
    <xdr:cxnSp macro="">
      <xdr:nvCxnSpPr>
        <xdr:cNvPr id="207" name="直線コネクタ 206">
          <a:extLst>
            <a:ext uri="{FF2B5EF4-FFF2-40B4-BE49-F238E27FC236}">
              <a16:creationId xmlns:a16="http://schemas.microsoft.com/office/drawing/2014/main" id="{0ED6C946-1373-407E-93CE-F1CBF3052EE2}"/>
            </a:ext>
          </a:extLst>
        </xdr:cNvPr>
        <xdr:cNvCxnSpPr/>
      </xdr:nvCxnSpPr>
      <xdr:spPr>
        <a:xfrm>
          <a:off x="3355340" y="13364936"/>
          <a:ext cx="73152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24856</xdr:rowOff>
    </xdr:from>
    <xdr:to>
      <xdr:col>15</xdr:col>
      <xdr:colOff>101600</xdr:colOff>
      <xdr:row>79</xdr:row>
      <xdr:rowOff>126456</xdr:rowOff>
    </xdr:to>
    <xdr:sp macro="" textlink="">
      <xdr:nvSpPr>
        <xdr:cNvPr id="208" name="楕円 207">
          <a:extLst>
            <a:ext uri="{FF2B5EF4-FFF2-40B4-BE49-F238E27FC236}">
              <a16:creationId xmlns:a16="http://schemas.microsoft.com/office/drawing/2014/main" id="{777CCAC9-12A0-49A8-8C45-E4EB7BB53B62}"/>
            </a:ext>
          </a:extLst>
        </xdr:cNvPr>
        <xdr:cNvSpPr/>
      </xdr:nvSpPr>
      <xdr:spPr>
        <a:xfrm>
          <a:off x="2514600" y="1326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75656</xdr:rowOff>
    </xdr:from>
    <xdr:to>
      <xdr:col>19</xdr:col>
      <xdr:colOff>177800</xdr:colOff>
      <xdr:row>79</xdr:row>
      <xdr:rowOff>121376</xdr:rowOff>
    </xdr:to>
    <xdr:cxnSp macro="">
      <xdr:nvCxnSpPr>
        <xdr:cNvPr id="209" name="直線コネクタ 208">
          <a:extLst>
            <a:ext uri="{FF2B5EF4-FFF2-40B4-BE49-F238E27FC236}">
              <a16:creationId xmlns:a16="http://schemas.microsoft.com/office/drawing/2014/main" id="{68EC4377-1427-4C59-8523-34F8540714E1}"/>
            </a:ext>
          </a:extLst>
        </xdr:cNvPr>
        <xdr:cNvCxnSpPr/>
      </xdr:nvCxnSpPr>
      <xdr:spPr>
        <a:xfrm>
          <a:off x="2565400" y="13319216"/>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153851</xdr:rowOff>
    </xdr:from>
    <xdr:to>
      <xdr:col>10</xdr:col>
      <xdr:colOff>165100</xdr:colOff>
      <xdr:row>81</xdr:row>
      <xdr:rowOff>84001</xdr:rowOff>
    </xdr:to>
    <xdr:sp macro="" textlink="">
      <xdr:nvSpPr>
        <xdr:cNvPr id="210" name="楕円 209">
          <a:extLst>
            <a:ext uri="{FF2B5EF4-FFF2-40B4-BE49-F238E27FC236}">
              <a16:creationId xmlns:a16="http://schemas.microsoft.com/office/drawing/2014/main" id="{B0B27985-1AF7-4941-B445-F2D4DF9843B9}"/>
            </a:ext>
          </a:extLst>
        </xdr:cNvPr>
        <xdr:cNvSpPr/>
      </xdr:nvSpPr>
      <xdr:spPr>
        <a:xfrm>
          <a:off x="1739900" y="135650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75656</xdr:rowOff>
    </xdr:from>
    <xdr:to>
      <xdr:col>15</xdr:col>
      <xdr:colOff>50800</xdr:colOff>
      <xdr:row>81</xdr:row>
      <xdr:rowOff>33201</xdr:rowOff>
    </xdr:to>
    <xdr:cxnSp macro="">
      <xdr:nvCxnSpPr>
        <xdr:cNvPr id="211" name="直線コネクタ 210">
          <a:extLst>
            <a:ext uri="{FF2B5EF4-FFF2-40B4-BE49-F238E27FC236}">
              <a16:creationId xmlns:a16="http://schemas.microsoft.com/office/drawing/2014/main" id="{62C95581-09F1-4653-A0E7-89EB3032A82A}"/>
            </a:ext>
          </a:extLst>
        </xdr:cNvPr>
        <xdr:cNvCxnSpPr/>
      </xdr:nvCxnSpPr>
      <xdr:spPr>
        <a:xfrm flipV="1">
          <a:off x="1790700" y="13319216"/>
          <a:ext cx="774700" cy="29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113030</xdr:rowOff>
    </xdr:from>
    <xdr:to>
      <xdr:col>6</xdr:col>
      <xdr:colOff>38100</xdr:colOff>
      <xdr:row>81</xdr:row>
      <xdr:rowOff>43180</xdr:rowOff>
    </xdr:to>
    <xdr:sp macro="" textlink="">
      <xdr:nvSpPr>
        <xdr:cNvPr id="212" name="楕円 211">
          <a:extLst>
            <a:ext uri="{FF2B5EF4-FFF2-40B4-BE49-F238E27FC236}">
              <a16:creationId xmlns:a16="http://schemas.microsoft.com/office/drawing/2014/main" id="{3A5A6816-8A99-4121-AC47-B507FBE5393F}"/>
            </a:ext>
          </a:extLst>
        </xdr:cNvPr>
        <xdr:cNvSpPr/>
      </xdr:nvSpPr>
      <xdr:spPr>
        <a:xfrm>
          <a:off x="965200" y="135242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163830</xdr:rowOff>
    </xdr:from>
    <xdr:to>
      <xdr:col>10</xdr:col>
      <xdr:colOff>114300</xdr:colOff>
      <xdr:row>81</xdr:row>
      <xdr:rowOff>33201</xdr:rowOff>
    </xdr:to>
    <xdr:cxnSp macro="">
      <xdr:nvCxnSpPr>
        <xdr:cNvPr id="213" name="直線コネクタ 212">
          <a:extLst>
            <a:ext uri="{FF2B5EF4-FFF2-40B4-BE49-F238E27FC236}">
              <a16:creationId xmlns:a16="http://schemas.microsoft.com/office/drawing/2014/main" id="{A31D389B-84E1-4586-8A8F-861C5B82ED35}"/>
            </a:ext>
          </a:extLst>
        </xdr:cNvPr>
        <xdr:cNvCxnSpPr/>
      </xdr:nvCxnSpPr>
      <xdr:spPr>
        <a:xfrm>
          <a:off x="1008380" y="13575030"/>
          <a:ext cx="78232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117583</xdr:rowOff>
    </xdr:from>
    <xdr:ext cx="405111" cy="259045"/>
    <xdr:sp macro="" textlink="">
      <xdr:nvSpPr>
        <xdr:cNvPr id="214" name="n_1aveValue【福祉施設】&#10;有形固定資産減価償却率">
          <a:extLst>
            <a:ext uri="{FF2B5EF4-FFF2-40B4-BE49-F238E27FC236}">
              <a16:creationId xmlns:a16="http://schemas.microsoft.com/office/drawing/2014/main" id="{137FB409-87E8-4AAC-97B4-CC7AC1F26A10}"/>
            </a:ext>
          </a:extLst>
        </xdr:cNvPr>
        <xdr:cNvSpPr txBox="1"/>
      </xdr:nvSpPr>
      <xdr:spPr>
        <a:xfrm>
          <a:off x="3170564" y="1386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71863</xdr:rowOff>
    </xdr:from>
    <xdr:ext cx="405111" cy="259045"/>
    <xdr:sp macro="" textlink="">
      <xdr:nvSpPr>
        <xdr:cNvPr id="215" name="n_2aveValue【福祉施設】&#10;有形固定資産減価償却率">
          <a:extLst>
            <a:ext uri="{FF2B5EF4-FFF2-40B4-BE49-F238E27FC236}">
              <a16:creationId xmlns:a16="http://schemas.microsoft.com/office/drawing/2014/main" id="{14F1DD54-1D48-4584-992E-7B79D9031069}"/>
            </a:ext>
          </a:extLst>
        </xdr:cNvPr>
        <xdr:cNvSpPr txBox="1"/>
      </xdr:nvSpPr>
      <xdr:spPr>
        <a:xfrm>
          <a:off x="2385704" y="13818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24509</xdr:rowOff>
    </xdr:from>
    <xdr:ext cx="405111" cy="259045"/>
    <xdr:sp macro="" textlink="">
      <xdr:nvSpPr>
        <xdr:cNvPr id="216" name="n_3aveValue【福祉施設】&#10;有形固定資産減価償却率">
          <a:extLst>
            <a:ext uri="{FF2B5EF4-FFF2-40B4-BE49-F238E27FC236}">
              <a16:creationId xmlns:a16="http://schemas.microsoft.com/office/drawing/2014/main" id="{7EA9F7A9-B9CA-4F69-8533-1F8CF4B5AA15}"/>
            </a:ext>
          </a:extLst>
        </xdr:cNvPr>
        <xdr:cNvSpPr txBox="1"/>
      </xdr:nvSpPr>
      <xdr:spPr>
        <a:xfrm>
          <a:off x="1611004" y="13770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3283</xdr:rowOff>
    </xdr:from>
    <xdr:ext cx="405111" cy="259045"/>
    <xdr:sp macro="" textlink="">
      <xdr:nvSpPr>
        <xdr:cNvPr id="217" name="n_4aveValue【福祉施設】&#10;有形固定資産減価償却率">
          <a:extLst>
            <a:ext uri="{FF2B5EF4-FFF2-40B4-BE49-F238E27FC236}">
              <a16:creationId xmlns:a16="http://schemas.microsoft.com/office/drawing/2014/main" id="{AA4646DA-8FCC-444F-AE9B-53642C4E3D95}"/>
            </a:ext>
          </a:extLst>
        </xdr:cNvPr>
        <xdr:cNvSpPr txBox="1"/>
      </xdr:nvSpPr>
      <xdr:spPr>
        <a:xfrm>
          <a:off x="836304" y="1374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17253</xdr:rowOff>
    </xdr:from>
    <xdr:ext cx="405111" cy="259045"/>
    <xdr:sp macro="" textlink="">
      <xdr:nvSpPr>
        <xdr:cNvPr id="218" name="n_1mainValue【福祉施設】&#10;有形固定資産減価償却率">
          <a:extLst>
            <a:ext uri="{FF2B5EF4-FFF2-40B4-BE49-F238E27FC236}">
              <a16:creationId xmlns:a16="http://schemas.microsoft.com/office/drawing/2014/main" id="{61FEF460-20B1-46DD-AC62-9641F0A7FB60}"/>
            </a:ext>
          </a:extLst>
        </xdr:cNvPr>
        <xdr:cNvSpPr txBox="1"/>
      </xdr:nvSpPr>
      <xdr:spPr>
        <a:xfrm>
          <a:off x="3170564" y="1309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142983</xdr:rowOff>
    </xdr:from>
    <xdr:ext cx="405111" cy="259045"/>
    <xdr:sp macro="" textlink="">
      <xdr:nvSpPr>
        <xdr:cNvPr id="219" name="n_2mainValue【福祉施設】&#10;有形固定資産減価償却率">
          <a:extLst>
            <a:ext uri="{FF2B5EF4-FFF2-40B4-BE49-F238E27FC236}">
              <a16:creationId xmlns:a16="http://schemas.microsoft.com/office/drawing/2014/main" id="{1A3A9F83-9A5E-46FF-876C-D25122DB944F}"/>
            </a:ext>
          </a:extLst>
        </xdr:cNvPr>
        <xdr:cNvSpPr txBox="1"/>
      </xdr:nvSpPr>
      <xdr:spPr>
        <a:xfrm>
          <a:off x="2385704" y="13051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100528</xdr:rowOff>
    </xdr:from>
    <xdr:ext cx="405111" cy="259045"/>
    <xdr:sp macro="" textlink="">
      <xdr:nvSpPr>
        <xdr:cNvPr id="220" name="n_3mainValue【福祉施設】&#10;有形固定資産減価償却率">
          <a:extLst>
            <a:ext uri="{FF2B5EF4-FFF2-40B4-BE49-F238E27FC236}">
              <a16:creationId xmlns:a16="http://schemas.microsoft.com/office/drawing/2014/main" id="{757E34D3-1714-4561-8ADF-3689A18353BE}"/>
            </a:ext>
          </a:extLst>
        </xdr:cNvPr>
        <xdr:cNvSpPr txBox="1"/>
      </xdr:nvSpPr>
      <xdr:spPr>
        <a:xfrm>
          <a:off x="1611004" y="13344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59707</xdr:rowOff>
    </xdr:from>
    <xdr:ext cx="405111" cy="259045"/>
    <xdr:sp macro="" textlink="">
      <xdr:nvSpPr>
        <xdr:cNvPr id="221" name="n_4mainValue【福祉施設】&#10;有形固定資産減価償却率">
          <a:extLst>
            <a:ext uri="{FF2B5EF4-FFF2-40B4-BE49-F238E27FC236}">
              <a16:creationId xmlns:a16="http://schemas.microsoft.com/office/drawing/2014/main" id="{6CEE7BFB-5FDC-4127-8A3A-C01A44BBC7DE}"/>
            </a:ext>
          </a:extLst>
        </xdr:cNvPr>
        <xdr:cNvSpPr txBox="1"/>
      </xdr:nvSpPr>
      <xdr:spPr>
        <a:xfrm>
          <a:off x="836304" y="1330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825701D7-6AD3-4BA2-8E92-454D50C9A5D6}"/>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916E457D-AA2D-426A-839D-6B3CF7C5DCC8}"/>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739BDFC9-E288-43C0-B3CF-73B97AF94D4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65BB80F1-F011-423C-88C3-C10CEC27868D}"/>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B988F639-3CB4-46CA-9149-40FACCF53EA3}"/>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6618ADB6-490D-4DB7-9296-32E692023DA2}"/>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6DB819E1-60AA-4773-9E87-1C7E22C4CAE4}"/>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E9E1A6DD-4C4A-4E5D-BD57-B446F95456F3}"/>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33433F7B-FD54-416D-A668-0CC6B3A6875E}"/>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31E1CE54-3713-45A3-8AB1-B1714F0DBCC4}"/>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2" name="直線コネクタ 231">
          <a:extLst>
            <a:ext uri="{FF2B5EF4-FFF2-40B4-BE49-F238E27FC236}">
              <a16:creationId xmlns:a16="http://schemas.microsoft.com/office/drawing/2014/main" id="{20B64F16-CE96-43FE-BAA8-BBE318058EF8}"/>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3" name="テキスト ボックス 232">
          <a:extLst>
            <a:ext uri="{FF2B5EF4-FFF2-40B4-BE49-F238E27FC236}">
              <a16:creationId xmlns:a16="http://schemas.microsoft.com/office/drawing/2014/main" id="{39FBD89A-F15F-46DB-AF0D-392A8C444AB1}"/>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4" name="直線コネクタ 233">
          <a:extLst>
            <a:ext uri="{FF2B5EF4-FFF2-40B4-BE49-F238E27FC236}">
              <a16:creationId xmlns:a16="http://schemas.microsoft.com/office/drawing/2014/main" id="{D844F99C-4D1A-40F3-9BC0-A24490A29532}"/>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5" name="テキスト ボックス 234">
          <a:extLst>
            <a:ext uri="{FF2B5EF4-FFF2-40B4-BE49-F238E27FC236}">
              <a16:creationId xmlns:a16="http://schemas.microsoft.com/office/drawing/2014/main" id="{E5642B57-41FC-415B-9D07-14FDD872C9E4}"/>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6" name="直線コネクタ 235">
          <a:extLst>
            <a:ext uri="{FF2B5EF4-FFF2-40B4-BE49-F238E27FC236}">
              <a16:creationId xmlns:a16="http://schemas.microsoft.com/office/drawing/2014/main" id="{E900268A-3F6C-447D-9CE5-E21774A98746}"/>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7" name="テキスト ボックス 236">
          <a:extLst>
            <a:ext uri="{FF2B5EF4-FFF2-40B4-BE49-F238E27FC236}">
              <a16:creationId xmlns:a16="http://schemas.microsoft.com/office/drawing/2014/main" id="{AD0D2C75-2F9B-49F5-9028-505493264934}"/>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8" name="直線コネクタ 237">
          <a:extLst>
            <a:ext uri="{FF2B5EF4-FFF2-40B4-BE49-F238E27FC236}">
              <a16:creationId xmlns:a16="http://schemas.microsoft.com/office/drawing/2014/main" id="{68B37FB7-7BBD-4B37-BFC1-026884D8372B}"/>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9" name="テキスト ボックス 238">
          <a:extLst>
            <a:ext uri="{FF2B5EF4-FFF2-40B4-BE49-F238E27FC236}">
              <a16:creationId xmlns:a16="http://schemas.microsoft.com/office/drawing/2014/main" id="{55E7C004-43FF-4F3A-AB27-CA79A8E5BCE4}"/>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0" name="直線コネクタ 239">
          <a:extLst>
            <a:ext uri="{FF2B5EF4-FFF2-40B4-BE49-F238E27FC236}">
              <a16:creationId xmlns:a16="http://schemas.microsoft.com/office/drawing/2014/main" id="{8E3C3277-F735-416A-88F7-D1562D2ECE36}"/>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1" name="テキスト ボックス 240">
          <a:extLst>
            <a:ext uri="{FF2B5EF4-FFF2-40B4-BE49-F238E27FC236}">
              <a16:creationId xmlns:a16="http://schemas.microsoft.com/office/drawing/2014/main" id="{76352EA7-01EF-4BD6-BE27-7405221CF5DF}"/>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2" name="直線コネクタ 241">
          <a:extLst>
            <a:ext uri="{FF2B5EF4-FFF2-40B4-BE49-F238E27FC236}">
              <a16:creationId xmlns:a16="http://schemas.microsoft.com/office/drawing/2014/main" id="{037E592F-FB1F-410A-A8F6-D690151B514D}"/>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3" name="テキスト ボックス 242">
          <a:extLst>
            <a:ext uri="{FF2B5EF4-FFF2-40B4-BE49-F238E27FC236}">
              <a16:creationId xmlns:a16="http://schemas.microsoft.com/office/drawing/2014/main" id="{88BEE918-0F83-4DA0-AC4F-9FCF49187320}"/>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a:extLst>
            <a:ext uri="{FF2B5EF4-FFF2-40B4-BE49-F238E27FC236}">
              <a16:creationId xmlns:a16="http://schemas.microsoft.com/office/drawing/2014/main" id="{975F86E4-1880-441F-B99C-6C3E29D3BDF5}"/>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D9C9534A-EAA9-4B45-88CF-EF67B8A81191}"/>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福祉施設】&#10;一人当たり面積グラフ枠">
          <a:extLst>
            <a:ext uri="{FF2B5EF4-FFF2-40B4-BE49-F238E27FC236}">
              <a16:creationId xmlns:a16="http://schemas.microsoft.com/office/drawing/2014/main" id="{45F4696C-4F06-4A04-B85B-C068A8AF1706}"/>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247" name="直線コネクタ 246">
          <a:extLst>
            <a:ext uri="{FF2B5EF4-FFF2-40B4-BE49-F238E27FC236}">
              <a16:creationId xmlns:a16="http://schemas.microsoft.com/office/drawing/2014/main" id="{7498B74A-9DEB-48EE-8F29-7821C10D04A8}"/>
            </a:ext>
          </a:extLst>
        </xdr:cNvPr>
        <xdr:cNvCxnSpPr/>
      </xdr:nvCxnSpPr>
      <xdr:spPr>
        <a:xfrm flipV="1">
          <a:off x="9219565" y="13087242"/>
          <a:ext cx="0" cy="14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248" name="【福祉施設】&#10;一人当たり面積最小値テキスト">
          <a:extLst>
            <a:ext uri="{FF2B5EF4-FFF2-40B4-BE49-F238E27FC236}">
              <a16:creationId xmlns:a16="http://schemas.microsoft.com/office/drawing/2014/main" id="{111DA988-91EE-4415-B273-109DBFB884DB}"/>
            </a:ext>
          </a:extLst>
        </xdr:cNvPr>
        <xdr:cNvSpPr txBox="1"/>
      </xdr:nvSpPr>
      <xdr:spPr>
        <a:xfrm>
          <a:off x="9258300"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249" name="直線コネクタ 248">
          <a:extLst>
            <a:ext uri="{FF2B5EF4-FFF2-40B4-BE49-F238E27FC236}">
              <a16:creationId xmlns:a16="http://schemas.microsoft.com/office/drawing/2014/main" id="{5DD08E2E-C71E-4BF6-AE56-42F620EA990F}"/>
            </a:ext>
          </a:extLst>
        </xdr:cNvPr>
        <xdr:cNvCxnSpPr/>
      </xdr:nvCxnSpPr>
      <xdr:spPr>
        <a:xfrm>
          <a:off x="9154160" y="145759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250" name="【福祉施設】&#10;一人当たり面積最大値テキスト">
          <a:extLst>
            <a:ext uri="{FF2B5EF4-FFF2-40B4-BE49-F238E27FC236}">
              <a16:creationId xmlns:a16="http://schemas.microsoft.com/office/drawing/2014/main" id="{2DDEEC1A-C2A3-4069-B25F-4533BD219996}"/>
            </a:ext>
          </a:extLst>
        </xdr:cNvPr>
        <xdr:cNvSpPr txBox="1"/>
      </xdr:nvSpPr>
      <xdr:spPr>
        <a:xfrm>
          <a:off x="9258300" y="12870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251" name="直線コネクタ 250">
          <a:extLst>
            <a:ext uri="{FF2B5EF4-FFF2-40B4-BE49-F238E27FC236}">
              <a16:creationId xmlns:a16="http://schemas.microsoft.com/office/drawing/2014/main" id="{8F0B4BCB-A838-463B-B20B-79D39709980C}"/>
            </a:ext>
          </a:extLst>
        </xdr:cNvPr>
        <xdr:cNvCxnSpPr/>
      </xdr:nvCxnSpPr>
      <xdr:spPr>
        <a:xfrm>
          <a:off x="9154160" y="130872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252" name="【福祉施設】&#10;一人当たり面積平均値テキスト">
          <a:extLst>
            <a:ext uri="{FF2B5EF4-FFF2-40B4-BE49-F238E27FC236}">
              <a16:creationId xmlns:a16="http://schemas.microsoft.com/office/drawing/2014/main" id="{F247734D-6FF0-4D02-8E91-E7492F53758A}"/>
            </a:ext>
          </a:extLst>
        </xdr:cNvPr>
        <xdr:cNvSpPr txBox="1"/>
      </xdr:nvSpPr>
      <xdr:spPr>
        <a:xfrm>
          <a:off x="92583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53" name="フローチャート: 判断 252">
          <a:extLst>
            <a:ext uri="{FF2B5EF4-FFF2-40B4-BE49-F238E27FC236}">
              <a16:creationId xmlns:a16="http://schemas.microsoft.com/office/drawing/2014/main" id="{E5FC6DC7-AF53-4F15-B1AF-6A995086C21C}"/>
            </a:ext>
          </a:extLst>
        </xdr:cNvPr>
        <xdr:cNvSpPr/>
      </xdr:nvSpPr>
      <xdr:spPr>
        <a:xfrm>
          <a:off x="9192260" y="142824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54" name="フローチャート: 判断 253">
          <a:extLst>
            <a:ext uri="{FF2B5EF4-FFF2-40B4-BE49-F238E27FC236}">
              <a16:creationId xmlns:a16="http://schemas.microsoft.com/office/drawing/2014/main" id="{8C51E7A5-6D9F-4283-A0F2-F67519A873E4}"/>
            </a:ext>
          </a:extLst>
        </xdr:cNvPr>
        <xdr:cNvSpPr/>
      </xdr:nvSpPr>
      <xdr:spPr>
        <a:xfrm>
          <a:off x="8445500" y="1425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255" name="フローチャート: 判断 254">
          <a:extLst>
            <a:ext uri="{FF2B5EF4-FFF2-40B4-BE49-F238E27FC236}">
              <a16:creationId xmlns:a16="http://schemas.microsoft.com/office/drawing/2014/main" id="{4CD32FB4-495B-487E-9A60-7C2B989FA162}"/>
            </a:ext>
          </a:extLst>
        </xdr:cNvPr>
        <xdr:cNvSpPr/>
      </xdr:nvSpPr>
      <xdr:spPr>
        <a:xfrm>
          <a:off x="7670800" y="142343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256" name="フローチャート: 判断 255">
          <a:extLst>
            <a:ext uri="{FF2B5EF4-FFF2-40B4-BE49-F238E27FC236}">
              <a16:creationId xmlns:a16="http://schemas.microsoft.com/office/drawing/2014/main" id="{A23B4726-7983-4923-BD28-EF9D814A9EF6}"/>
            </a:ext>
          </a:extLst>
        </xdr:cNvPr>
        <xdr:cNvSpPr/>
      </xdr:nvSpPr>
      <xdr:spPr>
        <a:xfrm>
          <a:off x="6873240" y="1425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257" name="フローチャート: 判断 256">
          <a:extLst>
            <a:ext uri="{FF2B5EF4-FFF2-40B4-BE49-F238E27FC236}">
              <a16:creationId xmlns:a16="http://schemas.microsoft.com/office/drawing/2014/main" id="{14F41500-D894-466E-80DC-B09D3339F486}"/>
            </a:ext>
          </a:extLst>
        </xdr:cNvPr>
        <xdr:cNvSpPr/>
      </xdr:nvSpPr>
      <xdr:spPr>
        <a:xfrm>
          <a:off x="6098540" y="1426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E3457E29-8B2F-447D-B913-D240D68A17FE}"/>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99867B5C-8564-4616-A0B9-22EC2A2D8348}"/>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872F7DEF-2A0F-4B31-8D00-DECD1E94B50E}"/>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485EE4B3-FB16-4B2C-95E7-84794CE2831A}"/>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FC8E9853-3881-43CC-B026-C3612E78BC02}"/>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100620</xdr:rowOff>
    </xdr:from>
    <xdr:to>
      <xdr:col>55</xdr:col>
      <xdr:colOff>50800</xdr:colOff>
      <xdr:row>86</xdr:row>
      <xdr:rowOff>30770</xdr:rowOff>
    </xdr:to>
    <xdr:sp macro="" textlink="">
      <xdr:nvSpPr>
        <xdr:cNvPr id="263" name="楕円 262">
          <a:extLst>
            <a:ext uri="{FF2B5EF4-FFF2-40B4-BE49-F238E27FC236}">
              <a16:creationId xmlns:a16="http://schemas.microsoft.com/office/drawing/2014/main" id="{600974C4-7E5B-4F42-87AB-50F6BC7B7312}"/>
            </a:ext>
          </a:extLst>
        </xdr:cNvPr>
        <xdr:cNvSpPr/>
      </xdr:nvSpPr>
      <xdr:spPr>
        <a:xfrm>
          <a:off x="9192260" y="143500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79047</xdr:rowOff>
    </xdr:from>
    <xdr:ext cx="469744" cy="259045"/>
    <xdr:sp macro="" textlink="">
      <xdr:nvSpPr>
        <xdr:cNvPr id="264" name="【福祉施設】&#10;一人当たり面積該当値テキスト">
          <a:extLst>
            <a:ext uri="{FF2B5EF4-FFF2-40B4-BE49-F238E27FC236}">
              <a16:creationId xmlns:a16="http://schemas.microsoft.com/office/drawing/2014/main" id="{FECE0D00-B60A-4C30-9992-17A4B248FB0F}"/>
            </a:ext>
          </a:extLst>
        </xdr:cNvPr>
        <xdr:cNvSpPr txBox="1"/>
      </xdr:nvSpPr>
      <xdr:spPr>
        <a:xfrm>
          <a:off x="9258300" y="1432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101273</xdr:rowOff>
    </xdr:from>
    <xdr:to>
      <xdr:col>50</xdr:col>
      <xdr:colOff>165100</xdr:colOff>
      <xdr:row>86</xdr:row>
      <xdr:rowOff>31423</xdr:rowOff>
    </xdr:to>
    <xdr:sp macro="" textlink="">
      <xdr:nvSpPr>
        <xdr:cNvPr id="265" name="楕円 264">
          <a:extLst>
            <a:ext uri="{FF2B5EF4-FFF2-40B4-BE49-F238E27FC236}">
              <a16:creationId xmlns:a16="http://schemas.microsoft.com/office/drawing/2014/main" id="{BDC35415-0412-4160-8376-B9843055E50D}"/>
            </a:ext>
          </a:extLst>
        </xdr:cNvPr>
        <xdr:cNvSpPr/>
      </xdr:nvSpPr>
      <xdr:spPr>
        <a:xfrm>
          <a:off x="8445500" y="143506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151420</xdr:rowOff>
    </xdr:from>
    <xdr:to>
      <xdr:col>55</xdr:col>
      <xdr:colOff>0</xdr:colOff>
      <xdr:row>85</xdr:row>
      <xdr:rowOff>152073</xdr:rowOff>
    </xdr:to>
    <xdr:cxnSp macro="">
      <xdr:nvCxnSpPr>
        <xdr:cNvPr id="266" name="直線コネクタ 265">
          <a:extLst>
            <a:ext uri="{FF2B5EF4-FFF2-40B4-BE49-F238E27FC236}">
              <a16:creationId xmlns:a16="http://schemas.microsoft.com/office/drawing/2014/main" id="{AA1401E8-7745-412B-9DEF-AC4DE3F67E8D}"/>
            </a:ext>
          </a:extLst>
        </xdr:cNvPr>
        <xdr:cNvCxnSpPr/>
      </xdr:nvCxnSpPr>
      <xdr:spPr>
        <a:xfrm flipV="1">
          <a:off x="8496300" y="14400820"/>
          <a:ext cx="7239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98988</xdr:rowOff>
    </xdr:from>
    <xdr:to>
      <xdr:col>46</xdr:col>
      <xdr:colOff>38100</xdr:colOff>
      <xdr:row>86</xdr:row>
      <xdr:rowOff>29138</xdr:rowOff>
    </xdr:to>
    <xdr:sp macro="" textlink="">
      <xdr:nvSpPr>
        <xdr:cNvPr id="267" name="楕円 266">
          <a:extLst>
            <a:ext uri="{FF2B5EF4-FFF2-40B4-BE49-F238E27FC236}">
              <a16:creationId xmlns:a16="http://schemas.microsoft.com/office/drawing/2014/main" id="{B31B2DA0-35AC-4088-9B80-C557A0434D6C}"/>
            </a:ext>
          </a:extLst>
        </xdr:cNvPr>
        <xdr:cNvSpPr/>
      </xdr:nvSpPr>
      <xdr:spPr>
        <a:xfrm>
          <a:off x="7670800" y="143483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149788</xdr:rowOff>
    </xdr:from>
    <xdr:to>
      <xdr:col>50</xdr:col>
      <xdr:colOff>114300</xdr:colOff>
      <xdr:row>85</xdr:row>
      <xdr:rowOff>152073</xdr:rowOff>
    </xdr:to>
    <xdr:cxnSp macro="">
      <xdr:nvCxnSpPr>
        <xdr:cNvPr id="268" name="直線コネクタ 267">
          <a:extLst>
            <a:ext uri="{FF2B5EF4-FFF2-40B4-BE49-F238E27FC236}">
              <a16:creationId xmlns:a16="http://schemas.microsoft.com/office/drawing/2014/main" id="{6C51CEBB-F44A-4FE7-8C60-1B7A2405A001}"/>
            </a:ext>
          </a:extLst>
        </xdr:cNvPr>
        <xdr:cNvCxnSpPr/>
      </xdr:nvCxnSpPr>
      <xdr:spPr>
        <a:xfrm>
          <a:off x="7713980" y="14399188"/>
          <a:ext cx="78232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103232</xdr:rowOff>
    </xdr:from>
    <xdr:to>
      <xdr:col>41</xdr:col>
      <xdr:colOff>101600</xdr:colOff>
      <xdr:row>86</xdr:row>
      <xdr:rowOff>33382</xdr:rowOff>
    </xdr:to>
    <xdr:sp macro="" textlink="">
      <xdr:nvSpPr>
        <xdr:cNvPr id="269" name="楕円 268">
          <a:extLst>
            <a:ext uri="{FF2B5EF4-FFF2-40B4-BE49-F238E27FC236}">
              <a16:creationId xmlns:a16="http://schemas.microsoft.com/office/drawing/2014/main" id="{1DE10104-D68F-4A98-8340-57DCFA2B4DB7}"/>
            </a:ext>
          </a:extLst>
        </xdr:cNvPr>
        <xdr:cNvSpPr/>
      </xdr:nvSpPr>
      <xdr:spPr>
        <a:xfrm>
          <a:off x="6873240" y="143526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149788</xdr:rowOff>
    </xdr:from>
    <xdr:to>
      <xdr:col>45</xdr:col>
      <xdr:colOff>177800</xdr:colOff>
      <xdr:row>85</xdr:row>
      <xdr:rowOff>154032</xdr:rowOff>
    </xdr:to>
    <xdr:cxnSp macro="">
      <xdr:nvCxnSpPr>
        <xdr:cNvPr id="270" name="直線コネクタ 269">
          <a:extLst>
            <a:ext uri="{FF2B5EF4-FFF2-40B4-BE49-F238E27FC236}">
              <a16:creationId xmlns:a16="http://schemas.microsoft.com/office/drawing/2014/main" id="{9FD662BD-F74A-46A8-A0B8-258FAD1647FD}"/>
            </a:ext>
          </a:extLst>
        </xdr:cNvPr>
        <xdr:cNvCxnSpPr/>
      </xdr:nvCxnSpPr>
      <xdr:spPr>
        <a:xfrm flipV="1">
          <a:off x="6924040" y="14399188"/>
          <a:ext cx="789940" cy="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103887</xdr:rowOff>
    </xdr:from>
    <xdr:to>
      <xdr:col>36</xdr:col>
      <xdr:colOff>165100</xdr:colOff>
      <xdr:row>86</xdr:row>
      <xdr:rowOff>34037</xdr:rowOff>
    </xdr:to>
    <xdr:sp macro="" textlink="">
      <xdr:nvSpPr>
        <xdr:cNvPr id="271" name="楕円 270">
          <a:extLst>
            <a:ext uri="{FF2B5EF4-FFF2-40B4-BE49-F238E27FC236}">
              <a16:creationId xmlns:a16="http://schemas.microsoft.com/office/drawing/2014/main" id="{EA9322B8-F35E-4352-98EF-0B8CDD90BB01}"/>
            </a:ext>
          </a:extLst>
        </xdr:cNvPr>
        <xdr:cNvSpPr/>
      </xdr:nvSpPr>
      <xdr:spPr>
        <a:xfrm>
          <a:off x="6098540" y="143532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154032</xdr:rowOff>
    </xdr:from>
    <xdr:to>
      <xdr:col>41</xdr:col>
      <xdr:colOff>50800</xdr:colOff>
      <xdr:row>85</xdr:row>
      <xdr:rowOff>154687</xdr:rowOff>
    </xdr:to>
    <xdr:cxnSp macro="">
      <xdr:nvCxnSpPr>
        <xdr:cNvPr id="272" name="直線コネクタ 271">
          <a:extLst>
            <a:ext uri="{FF2B5EF4-FFF2-40B4-BE49-F238E27FC236}">
              <a16:creationId xmlns:a16="http://schemas.microsoft.com/office/drawing/2014/main" id="{73A4CC8C-12E6-4211-9FAE-B9B62A286B56}"/>
            </a:ext>
          </a:extLst>
        </xdr:cNvPr>
        <xdr:cNvCxnSpPr/>
      </xdr:nvCxnSpPr>
      <xdr:spPr>
        <a:xfrm flipV="1">
          <a:off x="6149340" y="14403432"/>
          <a:ext cx="774700" cy="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118817</xdr:rowOff>
    </xdr:from>
    <xdr:ext cx="469744" cy="259045"/>
    <xdr:sp macro="" textlink="">
      <xdr:nvSpPr>
        <xdr:cNvPr id="273" name="n_1aveValue【福祉施設】&#10;一人当たり面積">
          <a:extLst>
            <a:ext uri="{FF2B5EF4-FFF2-40B4-BE49-F238E27FC236}">
              <a16:creationId xmlns:a16="http://schemas.microsoft.com/office/drawing/2014/main" id="{7CD5AF65-0625-476D-8836-5EB875FFDC66}"/>
            </a:ext>
          </a:extLst>
        </xdr:cNvPr>
        <xdr:cNvSpPr txBox="1"/>
      </xdr:nvSpPr>
      <xdr:spPr>
        <a:xfrm>
          <a:off x="8271587" y="1403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99223</xdr:rowOff>
    </xdr:from>
    <xdr:ext cx="469744" cy="259045"/>
    <xdr:sp macro="" textlink="">
      <xdr:nvSpPr>
        <xdr:cNvPr id="274" name="n_2aveValue【福祉施設】&#10;一人当たり面積">
          <a:extLst>
            <a:ext uri="{FF2B5EF4-FFF2-40B4-BE49-F238E27FC236}">
              <a16:creationId xmlns:a16="http://schemas.microsoft.com/office/drawing/2014/main" id="{6E4ACA8E-2945-4A43-9145-35FAC91E7258}"/>
            </a:ext>
          </a:extLst>
        </xdr:cNvPr>
        <xdr:cNvSpPr txBox="1"/>
      </xdr:nvSpPr>
      <xdr:spPr>
        <a:xfrm>
          <a:off x="7509587" y="1401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118817</xdr:rowOff>
    </xdr:from>
    <xdr:ext cx="469744" cy="259045"/>
    <xdr:sp macro="" textlink="">
      <xdr:nvSpPr>
        <xdr:cNvPr id="275" name="n_3aveValue【福祉施設】&#10;一人当たり面積">
          <a:extLst>
            <a:ext uri="{FF2B5EF4-FFF2-40B4-BE49-F238E27FC236}">
              <a16:creationId xmlns:a16="http://schemas.microsoft.com/office/drawing/2014/main" id="{3863DAE0-FA27-420B-BF5B-3B880E680A86}"/>
            </a:ext>
          </a:extLst>
        </xdr:cNvPr>
        <xdr:cNvSpPr txBox="1"/>
      </xdr:nvSpPr>
      <xdr:spPr>
        <a:xfrm>
          <a:off x="6712027" y="1403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128940</xdr:rowOff>
    </xdr:from>
    <xdr:ext cx="469744" cy="259045"/>
    <xdr:sp macro="" textlink="">
      <xdr:nvSpPr>
        <xdr:cNvPr id="276" name="n_4aveValue【福祉施設】&#10;一人当たり面積">
          <a:extLst>
            <a:ext uri="{FF2B5EF4-FFF2-40B4-BE49-F238E27FC236}">
              <a16:creationId xmlns:a16="http://schemas.microsoft.com/office/drawing/2014/main" id="{3DD7A75E-BA30-4D8F-A585-80CE2EA577B2}"/>
            </a:ext>
          </a:extLst>
        </xdr:cNvPr>
        <xdr:cNvSpPr txBox="1"/>
      </xdr:nvSpPr>
      <xdr:spPr>
        <a:xfrm>
          <a:off x="5937327" y="140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22550</xdr:rowOff>
    </xdr:from>
    <xdr:ext cx="469744" cy="259045"/>
    <xdr:sp macro="" textlink="">
      <xdr:nvSpPr>
        <xdr:cNvPr id="277" name="n_1mainValue【福祉施設】&#10;一人当たり面積">
          <a:extLst>
            <a:ext uri="{FF2B5EF4-FFF2-40B4-BE49-F238E27FC236}">
              <a16:creationId xmlns:a16="http://schemas.microsoft.com/office/drawing/2014/main" id="{DBFC4D82-4C51-4D1C-BFAE-9D94D0FB2C5D}"/>
            </a:ext>
          </a:extLst>
        </xdr:cNvPr>
        <xdr:cNvSpPr txBox="1"/>
      </xdr:nvSpPr>
      <xdr:spPr>
        <a:xfrm>
          <a:off x="8271587" y="1443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20265</xdr:rowOff>
    </xdr:from>
    <xdr:ext cx="469744" cy="259045"/>
    <xdr:sp macro="" textlink="">
      <xdr:nvSpPr>
        <xdr:cNvPr id="278" name="n_2mainValue【福祉施設】&#10;一人当たり面積">
          <a:extLst>
            <a:ext uri="{FF2B5EF4-FFF2-40B4-BE49-F238E27FC236}">
              <a16:creationId xmlns:a16="http://schemas.microsoft.com/office/drawing/2014/main" id="{54A07C29-DCCB-48F3-8834-C0F5E4760633}"/>
            </a:ext>
          </a:extLst>
        </xdr:cNvPr>
        <xdr:cNvSpPr txBox="1"/>
      </xdr:nvSpPr>
      <xdr:spPr>
        <a:xfrm>
          <a:off x="7509587" y="1443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24509</xdr:rowOff>
    </xdr:from>
    <xdr:ext cx="469744" cy="259045"/>
    <xdr:sp macro="" textlink="">
      <xdr:nvSpPr>
        <xdr:cNvPr id="279" name="n_3mainValue【福祉施設】&#10;一人当たり面積">
          <a:extLst>
            <a:ext uri="{FF2B5EF4-FFF2-40B4-BE49-F238E27FC236}">
              <a16:creationId xmlns:a16="http://schemas.microsoft.com/office/drawing/2014/main" id="{19879922-45FC-410A-9F2E-CD735A87773E}"/>
            </a:ext>
          </a:extLst>
        </xdr:cNvPr>
        <xdr:cNvSpPr txBox="1"/>
      </xdr:nvSpPr>
      <xdr:spPr>
        <a:xfrm>
          <a:off x="6712027" y="14441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25164</xdr:rowOff>
    </xdr:from>
    <xdr:ext cx="469744" cy="259045"/>
    <xdr:sp macro="" textlink="">
      <xdr:nvSpPr>
        <xdr:cNvPr id="280" name="n_4mainValue【福祉施設】&#10;一人当たり面積">
          <a:extLst>
            <a:ext uri="{FF2B5EF4-FFF2-40B4-BE49-F238E27FC236}">
              <a16:creationId xmlns:a16="http://schemas.microsoft.com/office/drawing/2014/main" id="{A33751D5-2186-43B2-A740-6230123845A2}"/>
            </a:ext>
          </a:extLst>
        </xdr:cNvPr>
        <xdr:cNvSpPr txBox="1"/>
      </xdr:nvSpPr>
      <xdr:spPr>
        <a:xfrm>
          <a:off x="5937327" y="144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64DD2BDC-FA90-4BA3-8C7A-6A35B24D0346}"/>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8112049D-205E-477E-B439-077507854434}"/>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90C206B2-22BA-4708-AA82-C43BC37755BD}"/>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FE2D82CE-D592-4474-BE8C-CFDD427F60D8}"/>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A62785E3-6CF7-44B5-AECC-682090A6096E}"/>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29B8F2B2-66F2-4BB2-A5EA-5EBEFEC4DF65}"/>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686B12F6-2EDB-4ABF-B17B-AF22F84B5C54}"/>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F7D620AB-2AC2-43FD-BF64-E7B022C7DCA2}"/>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id="{0F603E12-1EB9-4CC9-9420-BBFD1FD2F5CF}"/>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id="{641BF899-3E5B-4381-A09D-9764EFA6940D}"/>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id="{12760637-96C2-4A24-8E78-5BB16108BF52}"/>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id="{617AEDCB-BDB9-4111-8CBB-3A2D8477DBE2}"/>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id="{81421303-6ABF-4BD2-B0B9-4B131D29D74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id="{C23E3445-EEC6-4656-8683-674EA9B8FD71}"/>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id="{FBC6EF7C-8E3C-47B3-AF40-19C1A7DC88C9}"/>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69229EF1-E25C-4F39-B08C-9B6B780ECEA5}"/>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id="{720C23F4-5E06-4BC2-8328-D46A064483AA}"/>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id="{8FB99F4D-64EC-4E94-8608-BC2A31BF5CA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id="{F5888D04-0E25-4AF9-A435-70DEFDA0BF25}"/>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id="{5FC383CC-3929-4F57-831C-DA1644D94E18}"/>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id="{14400238-448C-4EC2-95BF-3562F6B61723}"/>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id="{CEC3F7E0-1F72-46CB-AB19-98AFC69898BF}"/>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id="{34DFAAC9-7019-4FEE-A983-F75B0D75FC5A}"/>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id="{FA9CB36B-1CB2-4D88-9193-DCA8D73BCB54}"/>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a:extLst>
            <a:ext uri="{FF2B5EF4-FFF2-40B4-BE49-F238E27FC236}">
              <a16:creationId xmlns:a16="http://schemas.microsoft.com/office/drawing/2014/main" id="{8E3B5788-403A-43FD-B144-E1C0353CC89D}"/>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a:extLst>
            <a:ext uri="{FF2B5EF4-FFF2-40B4-BE49-F238E27FC236}">
              <a16:creationId xmlns:a16="http://schemas.microsoft.com/office/drawing/2014/main" id="{BBB0FDE9-FE9D-4908-A6BF-CF8F70ED0F9F}"/>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a:extLst>
            <a:ext uri="{FF2B5EF4-FFF2-40B4-BE49-F238E27FC236}">
              <a16:creationId xmlns:a16="http://schemas.microsoft.com/office/drawing/2014/main" id="{499CAACF-457E-47CC-9F44-72F6A1C48DA4}"/>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a:extLst>
            <a:ext uri="{FF2B5EF4-FFF2-40B4-BE49-F238E27FC236}">
              <a16:creationId xmlns:a16="http://schemas.microsoft.com/office/drawing/2014/main" id="{FD755881-C0C2-4EC1-A5D5-60DDA85FB1FF}"/>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9" name="テキスト ボックス 308">
          <a:extLst>
            <a:ext uri="{FF2B5EF4-FFF2-40B4-BE49-F238E27FC236}">
              <a16:creationId xmlns:a16="http://schemas.microsoft.com/office/drawing/2014/main" id="{865388EC-5164-4821-8102-178AA76C574E}"/>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a:extLst>
            <a:ext uri="{FF2B5EF4-FFF2-40B4-BE49-F238E27FC236}">
              <a16:creationId xmlns:a16="http://schemas.microsoft.com/office/drawing/2014/main" id="{7E9F8B14-59A8-4F82-8C2F-3A456584AC6C}"/>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a:extLst>
            <a:ext uri="{FF2B5EF4-FFF2-40B4-BE49-F238E27FC236}">
              <a16:creationId xmlns:a16="http://schemas.microsoft.com/office/drawing/2014/main" id="{67AAEC95-3B16-4741-8F2F-5D480109CF42}"/>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a:extLst>
            <a:ext uri="{FF2B5EF4-FFF2-40B4-BE49-F238E27FC236}">
              <a16:creationId xmlns:a16="http://schemas.microsoft.com/office/drawing/2014/main" id="{F8B7ECE9-49C0-469E-A381-029FD8A06717}"/>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a:extLst>
            <a:ext uri="{FF2B5EF4-FFF2-40B4-BE49-F238E27FC236}">
              <a16:creationId xmlns:a16="http://schemas.microsoft.com/office/drawing/2014/main" id="{FE8AE610-8DB1-4E41-A5A2-82794D1C2345}"/>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a:extLst>
            <a:ext uri="{FF2B5EF4-FFF2-40B4-BE49-F238E27FC236}">
              <a16:creationId xmlns:a16="http://schemas.microsoft.com/office/drawing/2014/main" id="{A839022D-BD86-461B-92DB-7A0E8C805A9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a:extLst>
            <a:ext uri="{FF2B5EF4-FFF2-40B4-BE49-F238E27FC236}">
              <a16:creationId xmlns:a16="http://schemas.microsoft.com/office/drawing/2014/main" id="{F5A71CCC-2B96-44DB-830E-123E610C4C2A}"/>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a:extLst>
            <a:ext uri="{FF2B5EF4-FFF2-40B4-BE49-F238E27FC236}">
              <a16:creationId xmlns:a16="http://schemas.microsoft.com/office/drawing/2014/main" id="{C4BA4BA8-120F-4F60-BC12-7BF1043D0A2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a:extLst>
            <a:ext uri="{FF2B5EF4-FFF2-40B4-BE49-F238E27FC236}">
              <a16:creationId xmlns:a16="http://schemas.microsoft.com/office/drawing/2014/main" id="{2C4E8D16-C1B7-4C49-BEE7-93AB80E9E0CA}"/>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a:extLst>
            <a:ext uri="{FF2B5EF4-FFF2-40B4-BE49-F238E27FC236}">
              <a16:creationId xmlns:a16="http://schemas.microsoft.com/office/drawing/2014/main" id="{96385311-4DA5-4128-A2BD-577D4CD7A94B}"/>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9" name="テキスト ボックス 318">
          <a:extLst>
            <a:ext uri="{FF2B5EF4-FFF2-40B4-BE49-F238E27FC236}">
              <a16:creationId xmlns:a16="http://schemas.microsoft.com/office/drawing/2014/main" id="{1445A08F-39F8-4326-8360-6A87A369CD1A}"/>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a:extLst>
            <a:ext uri="{FF2B5EF4-FFF2-40B4-BE49-F238E27FC236}">
              <a16:creationId xmlns:a16="http://schemas.microsoft.com/office/drawing/2014/main" id="{D090CAC8-23C3-4B55-B454-7FBFD51E27A1}"/>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一般廃棄物処理施設】&#10;有形固定資産減価償却率グラフ枠">
          <a:extLst>
            <a:ext uri="{FF2B5EF4-FFF2-40B4-BE49-F238E27FC236}">
              <a16:creationId xmlns:a16="http://schemas.microsoft.com/office/drawing/2014/main" id="{AB92ED5D-31D2-4D39-8B0C-AE6D123A63B5}"/>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322" name="直線コネクタ 321">
          <a:extLst>
            <a:ext uri="{FF2B5EF4-FFF2-40B4-BE49-F238E27FC236}">
              <a16:creationId xmlns:a16="http://schemas.microsoft.com/office/drawing/2014/main" id="{A8E680AD-8625-442C-A72D-8B9D5F54A325}"/>
            </a:ext>
          </a:extLst>
        </xdr:cNvPr>
        <xdr:cNvCxnSpPr/>
      </xdr:nvCxnSpPr>
      <xdr:spPr>
        <a:xfrm flipV="1">
          <a:off x="14375764" y="5546271"/>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3" name="【一般廃棄物処理施設】&#10;有形固定資産減価償却率最小値テキスト">
          <a:extLst>
            <a:ext uri="{FF2B5EF4-FFF2-40B4-BE49-F238E27FC236}">
              <a16:creationId xmlns:a16="http://schemas.microsoft.com/office/drawing/2014/main" id="{9DD5FB6E-CA3E-4B7D-B6CA-DE9960E2CFD9}"/>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4" name="直線コネクタ 323">
          <a:extLst>
            <a:ext uri="{FF2B5EF4-FFF2-40B4-BE49-F238E27FC236}">
              <a16:creationId xmlns:a16="http://schemas.microsoft.com/office/drawing/2014/main" id="{11447BAB-12CE-435C-AA43-87D7AE326F4A}"/>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325" name="【一般廃棄物処理施設】&#10;有形固定資産減価償却率最大値テキスト">
          <a:extLst>
            <a:ext uri="{FF2B5EF4-FFF2-40B4-BE49-F238E27FC236}">
              <a16:creationId xmlns:a16="http://schemas.microsoft.com/office/drawing/2014/main" id="{AF069949-8616-4CBA-8D08-CC55497FE952}"/>
            </a:ext>
          </a:extLst>
        </xdr:cNvPr>
        <xdr:cNvSpPr txBox="1"/>
      </xdr:nvSpPr>
      <xdr:spPr>
        <a:xfrm>
          <a:off x="14414500" y="53291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326" name="直線コネクタ 325">
          <a:extLst>
            <a:ext uri="{FF2B5EF4-FFF2-40B4-BE49-F238E27FC236}">
              <a16:creationId xmlns:a16="http://schemas.microsoft.com/office/drawing/2014/main" id="{EB8BFAE5-2358-4664-BD81-D341039932CB}"/>
            </a:ext>
          </a:extLst>
        </xdr:cNvPr>
        <xdr:cNvCxnSpPr/>
      </xdr:nvCxnSpPr>
      <xdr:spPr>
        <a:xfrm>
          <a:off x="14287500" y="55462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3827</xdr:rowOff>
    </xdr:from>
    <xdr:ext cx="405111" cy="259045"/>
    <xdr:sp macro="" textlink="">
      <xdr:nvSpPr>
        <xdr:cNvPr id="327" name="【一般廃棄物処理施設】&#10;有形固定資産減価償却率平均値テキスト">
          <a:extLst>
            <a:ext uri="{FF2B5EF4-FFF2-40B4-BE49-F238E27FC236}">
              <a16:creationId xmlns:a16="http://schemas.microsoft.com/office/drawing/2014/main" id="{2EE0066C-1F72-4DBF-A330-D17101B2B7F4}"/>
            </a:ext>
          </a:extLst>
        </xdr:cNvPr>
        <xdr:cNvSpPr txBox="1"/>
      </xdr:nvSpPr>
      <xdr:spPr>
        <a:xfrm>
          <a:off x="144145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328" name="フローチャート: 判断 327">
          <a:extLst>
            <a:ext uri="{FF2B5EF4-FFF2-40B4-BE49-F238E27FC236}">
              <a16:creationId xmlns:a16="http://schemas.microsoft.com/office/drawing/2014/main" id="{D986A783-B5C7-4CB2-88F9-69DC1692E528}"/>
            </a:ext>
          </a:extLst>
        </xdr:cNvPr>
        <xdr:cNvSpPr/>
      </xdr:nvSpPr>
      <xdr:spPr>
        <a:xfrm>
          <a:off x="14325600" y="639572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329" name="フローチャート: 判断 328">
          <a:extLst>
            <a:ext uri="{FF2B5EF4-FFF2-40B4-BE49-F238E27FC236}">
              <a16:creationId xmlns:a16="http://schemas.microsoft.com/office/drawing/2014/main" id="{0E341268-C6C7-407F-A33B-36EAB67FB87E}"/>
            </a:ext>
          </a:extLst>
        </xdr:cNvPr>
        <xdr:cNvSpPr/>
      </xdr:nvSpPr>
      <xdr:spPr>
        <a:xfrm>
          <a:off x="13578840" y="640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330" name="フローチャート: 判断 329">
          <a:extLst>
            <a:ext uri="{FF2B5EF4-FFF2-40B4-BE49-F238E27FC236}">
              <a16:creationId xmlns:a16="http://schemas.microsoft.com/office/drawing/2014/main" id="{09F1BF27-05CE-41A1-88EB-910D4EB10C70}"/>
            </a:ext>
          </a:extLst>
        </xdr:cNvPr>
        <xdr:cNvSpPr/>
      </xdr:nvSpPr>
      <xdr:spPr>
        <a:xfrm>
          <a:off x="12804140" y="6360341"/>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331" name="フローチャート: 判断 330">
          <a:extLst>
            <a:ext uri="{FF2B5EF4-FFF2-40B4-BE49-F238E27FC236}">
              <a16:creationId xmlns:a16="http://schemas.microsoft.com/office/drawing/2014/main" id="{41FD2651-5F41-4F9B-BABE-870589F38C47}"/>
            </a:ext>
          </a:extLst>
        </xdr:cNvPr>
        <xdr:cNvSpPr/>
      </xdr:nvSpPr>
      <xdr:spPr>
        <a:xfrm>
          <a:off x="12029440" y="63260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332" name="フローチャート: 判断 331">
          <a:extLst>
            <a:ext uri="{FF2B5EF4-FFF2-40B4-BE49-F238E27FC236}">
              <a16:creationId xmlns:a16="http://schemas.microsoft.com/office/drawing/2014/main" id="{90B47CEB-DDDC-4663-AA2D-CD198AABC8D6}"/>
            </a:ext>
          </a:extLst>
        </xdr:cNvPr>
        <xdr:cNvSpPr/>
      </xdr:nvSpPr>
      <xdr:spPr>
        <a:xfrm>
          <a:off x="11231880" y="641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D8E0676E-0CC7-4499-ABAF-D0BB904BA725}"/>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B47A4FB6-6AEA-49A6-93B5-D8B699091D08}"/>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4E36871D-A44F-4158-8B29-E2D10EA39AF8}"/>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BFBD4073-3B06-4EAA-A260-A5F41C9A122D}"/>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D0EDDC23-E598-4D6C-B23D-608668B9781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9072</xdr:rowOff>
    </xdr:from>
    <xdr:to>
      <xdr:col>85</xdr:col>
      <xdr:colOff>177800</xdr:colOff>
      <xdr:row>38</xdr:row>
      <xdr:rowOff>110672</xdr:rowOff>
    </xdr:to>
    <xdr:sp macro="" textlink="">
      <xdr:nvSpPr>
        <xdr:cNvPr id="338" name="楕円 337">
          <a:extLst>
            <a:ext uri="{FF2B5EF4-FFF2-40B4-BE49-F238E27FC236}">
              <a16:creationId xmlns:a16="http://schemas.microsoft.com/office/drawing/2014/main" id="{BCA0BE21-0F3E-4C6F-9419-274DE87132BB}"/>
            </a:ext>
          </a:extLst>
        </xdr:cNvPr>
        <xdr:cNvSpPr/>
      </xdr:nvSpPr>
      <xdr:spPr>
        <a:xfrm>
          <a:off x="14325600" y="637939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31949</xdr:rowOff>
    </xdr:from>
    <xdr:ext cx="405111" cy="259045"/>
    <xdr:sp macro="" textlink="">
      <xdr:nvSpPr>
        <xdr:cNvPr id="339" name="【一般廃棄物処理施設】&#10;有形固定資産減価償却率該当値テキスト">
          <a:extLst>
            <a:ext uri="{FF2B5EF4-FFF2-40B4-BE49-F238E27FC236}">
              <a16:creationId xmlns:a16="http://schemas.microsoft.com/office/drawing/2014/main" id="{E68C5468-1B63-46B5-A6F0-800AB69BCFF1}"/>
            </a:ext>
          </a:extLst>
        </xdr:cNvPr>
        <xdr:cNvSpPr txBox="1"/>
      </xdr:nvSpPr>
      <xdr:spPr>
        <a:xfrm>
          <a:off x="14414500" y="6234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108676</xdr:rowOff>
    </xdr:from>
    <xdr:to>
      <xdr:col>81</xdr:col>
      <xdr:colOff>101600</xdr:colOff>
      <xdr:row>38</xdr:row>
      <xdr:rowOff>38826</xdr:rowOff>
    </xdr:to>
    <xdr:sp macro="" textlink="">
      <xdr:nvSpPr>
        <xdr:cNvPr id="340" name="楕円 339">
          <a:extLst>
            <a:ext uri="{FF2B5EF4-FFF2-40B4-BE49-F238E27FC236}">
              <a16:creationId xmlns:a16="http://schemas.microsoft.com/office/drawing/2014/main" id="{3490A095-7606-4AE4-8DEB-3E1CC8FE4F52}"/>
            </a:ext>
          </a:extLst>
        </xdr:cNvPr>
        <xdr:cNvSpPr/>
      </xdr:nvSpPr>
      <xdr:spPr>
        <a:xfrm>
          <a:off x="13578840" y="63113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159476</xdr:rowOff>
    </xdr:from>
    <xdr:to>
      <xdr:col>85</xdr:col>
      <xdr:colOff>127000</xdr:colOff>
      <xdr:row>38</xdr:row>
      <xdr:rowOff>59872</xdr:rowOff>
    </xdr:to>
    <xdr:cxnSp macro="">
      <xdr:nvCxnSpPr>
        <xdr:cNvPr id="341" name="直線コネクタ 340">
          <a:extLst>
            <a:ext uri="{FF2B5EF4-FFF2-40B4-BE49-F238E27FC236}">
              <a16:creationId xmlns:a16="http://schemas.microsoft.com/office/drawing/2014/main" id="{CB941F0A-5B10-4DA1-BB0E-EDD69D443E93}"/>
            </a:ext>
          </a:extLst>
        </xdr:cNvPr>
        <xdr:cNvCxnSpPr/>
      </xdr:nvCxnSpPr>
      <xdr:spPr>
        <a:xfrm>
          <a:off x="13629640" y="6362156"/>
          <a:ext cx="746760" cy="6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25400</xdr:rowOff>
    </xdr:from>
    <xdr:to>
      <xdr:col>76</xdr:col>
      <xdr:colOff>165100</xdr:colOff>
      <xdr:row>37</xdr:row>
      <xdr:rowOff>127000</xdr:rowOff>
    </xdr:to>
    <xdr:sp macro="" textlink="">
      <xdr:nvSpPr>
        <xdr:cNvPr id="342" name="楕円 341">
          <a:extLst>
            <a:ext uri="{FF2B5EF4-FFF2-40B4-BE49-F238E27FC236}">
              <a16:creationId xmlns:a16="http://schemas.microsoft.com/office/drawing/2014/main" id="{EAFC5422-DCAD-4531-A545-1E276C8F0BF0}"/>
            </a:ext>
          </a:extLst>
        </xdr:cNvPr>
        <xdr:cNvSpPr/>
      </xdr:nvSpPr>
      <xdr:spPr>
        <a:xfrm>
          <a:off x="1280414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76200</xdr:rowOff>
    </xdr:from>
    <xdr:to>
      <xdr:col>81</xdr:col>
      <xdr:colOff>50800</xdr:colOff>
      <xdr:row>37</xdr:row>
      <xdr:rowOff>159476</xdr:rowOff>
    </xdr:to>
    <xdr:cxnSp macro="">
      <xdr:nvCxnSpPr>
        <xdr:cNvPr id="343" name="直線コネクタ 342">
          <a:extLst>
            <a:ext uri="{FF2B5EF4-FFF2-40B4-BE49-F238E27FC236}">
              <a16:creationId xmlns:a16="http://schemas.microsoft.com/office/drawing/2014/main" id="{3FADAF37-FAB2-4C32-99E2-7B3D053AEC37}"/>
            </a:ext>
          </a:extLst>
        </xdr:cNvPr>
        <xdr:cNvCxnSpPr/>
      </xdr:nvCxnSpPr>
      <xdr:spPr>
        <a:xfrm>
          <a:off x="12854940" y="6278880"/>
          <a:ext cx="7747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123372</xdr:rowOff>
    </xdr:from>
    <xdr:to>
      <xdr:col>72</xdr:col>
      <xdr:colOff>38100</xdr:colOff>
      <xdr:row>37</xdr:row>
      <xdr:rowOff>53522</xdr:rowOff>
    </xdr:to>
    <xdr:sp macro="" textlink="">
      <xdr:nvSpPr>
        <xdr:cNvPr id="344" name="楕円 343">
          <a:extLst>
            <a:ext uri="{FF2B5EF4-FFF2-40B4-BE49-F238E27FC236}">
              <a16:creationId xmlns:a16="http://schemas.microsoft.com/office/drawing/2014/main" id="{A91003E5-051D-4A8A-BBC5-BBDA91327033}"/>
            </a:ext>
          </a:extLst>
        </xdr:cNvPr>
        <xdr:cNvSpPr/>
      </xdr:nvSpPr>
      <xdr:spPr>
        <a:xfrm>
          <a:off x="12029440" y="61584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2722</xdr:rowOff>
    </xdr:from>
    <xdr:to>
      <xdr:col>76</xdr:col>
      <xdr:colOff>114300</xdr:colOff>
      <xdr:row>37</xdr:row>
      <xdr:rowOff>76200</xdr:rowOff>
    </xdr:to>
    <xdr:cxnSp macro="">
      <xdr:nvCxnSpPr>
        <xdr:cNvPr id="345" name="直線コネクタ 344">
          <a:extLst>
            <a:ext uri="{FF2B5EF4-FFF2-40B4-BE49-F238E27FC236}">
              <a16:creationId xmlns:a16="http://schemas.microsoft.com/office/drawing/2014/main" id="{0ADEED0C-6E12-4CEB-93BF-BFF3DC401052}"/>
            </a:ext>
          </a:extLst>
        </xdr:cNvPr>
        <xdr:cNvCxnSpPr/>
      </xdr:nvCxnSpPr>
      <xdr:spPr>
        <a:xfrm>
          <a:off x="12072620" y="6205402"/>
          <a:ext cx="78232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53158</xdr:rowOff>
    </xdr:from>
    <xdr:to>
      <xdr:col>67</xdr:col>
      <xdr:colOff>101600</xdr:colOff>
      <xdr:row>36</xdr:row>
      <xdr:rowOff>154758</xdr:rowOff>
    </xdr:to>
    <xdr:sp macro="" textlink="">
      <xdr:nvSpPr>
        <xdr:cNvPr id="346" name="楕円 345">
          <a:extLst>
            <a:ext uri="{FF2B5EF4-FFF2-40B4-BE49-F238E27FC236}">
              <a16:creationId xmlns:a16="http://schemas.microsoft.com/office/drawing/2014/main" id="{12393886-41C1-40BA-82F9-0A929E14A1C0}"/>
            </a:ext>
          </a:extLst>
        </xdr:cNvPr>
        <xdr:cNvSpPr/>
      </xdr:nvSpPr>
      <xdr:spPr>
        <a:xfrm>
          <a:off x="11231880" y="608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103958</xdr:rowOff>
    </xdr:from>
    <xdr:to>
      <xdr:col>71</xdr:col>
      <xdr:colOff>177800</xdr:colOff>
      <xdr:row>37</xdr:row>
      <xdr:rowOff>2722</xdr:rowOff>
    </xdr:to>
    <xdr:cxnSp macro="">
      <xdr:nvCxnSpPr>
        <xdr:cNvPr id="347" name="直線コネクタ 346">
          <a:extLst>
            <a:ext uri="{FF2B5EF4-FFF2-40B4-BE49-F238E27FC236}">
              <a16:creationId xmlns:a16="http://schemas.microsoft.com/office/drawing/2014/main" id="{BC7911D2-BF1B-49DC-AB2E-F5CBF56FD2B8}"/>
            </a:ext>
          </a:extLst>
        </xdr:cNvPr>
        <xdr:cNvCxnSpPr/>
      </xdr:nvCxnSpPr>
      <xdr:spPr>
        <a:xfrm>
          <a:off x="11282680" y="6138998"/>
          <a:ext cx="789940" cy="6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123026</xdr:rowOff>
    </xdr:from>
    <xdr:ext cx="405111" cy="259045"/>
    <xdr:sp macro="" textlink="">
      <xdr:nvSpPr>
        <xdr:cNvPr id="348" name="n_1aveValue【一般廃棄物処理施設】&#10;有形固定資産減価償却率">
          <a:extLst>
            <a:ext uri="{FF2B5EF4-FFF2-40B4-BE49-F238E27FC236}">
              <a16:creationId xmlns:a16="http://schemas.microsoft.com/office/drawing/2014/main" id="{863EBEF4-0C47-494D-A305-D293AE77CEC1}"/>
            </a:ext>
          </a:extLst>
        </xdr:cNvPr>
        <xdr:cNvSpPr txBox="1"/>
      </xdr:nvSpPr>
      <xdr:spPr>
        <a:xfrm>
          <a:off x="13437244" y="6493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78939</xdr:rowOff>
    </xdr:from>
    <xdr:ext cx="405111" cy="259045"/>
    <xdr:sp macro="" textlink="">
      <xdr:nvSpPr>
        <xdr:cNvPr id="349" name="n_2aveValue【一般廃棄物処理施設】&#10;有形固定資産減価償却率">
          <a:extLst>
            <a:ext uri="{FF2B5EF4-FFF2-40B4-BE49-F238E27FC236}">
              <a16:creationId xmlns:a16="http://schemas.microsoft.com/office/drawing/2014/main" id="{1672354C-7C28-4EF7-A8A2-25BB06E05654}"/>
            </a:ext>
          </a:extLst>
        </xdr:cNvPr>
        <xdr:cNvSpPr txBox="1"/>
      </xdr:nvSpPr>
      <xdr:spPr>
        <a:xfrm>
          <a:off x="12675244" y="644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44649</xdr:rowOff>
    </xdr:from>
    <xdr:ext cx="405111" cy="259045"/>
    <xdr:sp macro="" textlink="">
      <xdr:nvSpPr>
        <xdr:cNvPr id="350" name="n_3aveValue【一般廃棄物処理施設】&#10;有形固定資産減価償却率">
          <a:extLst>
            <a:ext uri="{FF2B5EF4-FFF2-40B4-BE49-F238E27FC236}">
              <a16:creationId xmlns:a16="http://schemas.microsoft.com/office/drawing/2014/main" id="{0BE9A2BC-A020-46FA-943D-07424E991D95}"/>
            </a:ext>
          </a:extLst>
        </xdr:cNvPr>
        <xdr:cNvSpPr txBox="1"/>
      </xdr:nvSpPr>
      <xdr:spPr>
        <a:xfrm>
          <a:off x="11900544" y="641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137721</xdr:rowOff>
    </xdr:from>
    <xdr:ext cx="405111" cy="259045"/>
    <xdr:sp macro="" textlink="">
      <xdr:nvSpPr>
        <xdr:cNvPr id="351" name="n_4aveValue【一般廃棄物処理施設】&#10;有形固定資産減価償却率">
          <a:extLst>
            <a:ext uri="{FF2B5EF4-FFF2-40B4-BE49-F238E27FC236}">
              <a16:creationId xmlns:a16="http://schemas.microsoft.com/office/drawing/2014/main" id="{063EC05D-D3C3-49AE-9759-C7AC42A961C6}"/>
            </a:ext>
          </a:extLst>
        </xdr:cNvPr>
        <xdr:cNvSpPr txBox="1"/>
      </xdr:nvSpPr>
      <xdr:spPr>
        <a:xfrm>
          <a:off x="11102984" y="650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55353</xdr:rowOff>
    </xdr:from>
    <xdr:ext cx="405111" cy="259045"/>
    <xdr:sp macro="" textlink="">
      <xdr:nvSpPr>
        <xdr:cNvPr id="352" name="n_1mainValue【一般廃棄物処理施設】&#10;有形固定資産減価償却率">
          <a:extLst>
            <a:ext uri="{FF2B5EF4-FFF2-40B4-BE49-F238E27FC236}">
              <a16:creationId xmlns:a16="http://schemas.microsoft.com/office/drawing/2014/main" id="{5CD237A5-A5A5-45BB-9FA6-A513C0EC7B55}"/>
            </a:ext>
          </a:extLst>
        </xdr:cNvPr>
        <xdr:cNvSpPr txBox="1"/>
      </xdr:nvSpPr>
      <xdr:spPr>
        <a:xfrm>
          <a:off x="134372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143527</xdr:rowOff>
    </xdr:from>
    <xdr:ext cx="405111" cy="259045"/>
    <xdr:sp macro="" textlink="">
      <xdr:nvSpPr>
        <xdr:cNvPr id="353" name="n_2mainValue【一般廃棄物処理施設】&#10;有形固定資産減価償却率">
          <a:extLst>
            <a:ext uri="{FF2B5EF4-FFF2-40B4-BE49-F238E27FC236}">
              <a16:creationId xmlns:a16="http://schemas.microsoft.com/office/drawing/2014/main" id="{7312BF26-39B6-48D8-AFFF-5F86353A659D}"/>
            </a:ext>
          </a:extLst>
        </xdr:cNvPr>
        <xdr:cNvSpPr txBox="1"/>
      </xdr:nvSpPr>
      <xdr:spPr>
        <a:xfrm>
          <a:off x="126752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70049</xdr:rowOff>
    </xdr:from>
    <xdr:ext cx="405111" cy="259045"/>
    <xdr:sp macro="" textlink="">
      <xdr:nvSpPr>
        <xdr:cNvPr id="354" name="n_3mainValue【一般廃棄物処理施設】&#10;有形固定資産減価償却率">
          <a:extLst>
            <a:ext uri="{FF2B5EF4-FFF2-40B4-BE49-F238E27FC236}">
              <a16:creationId xmlns:a16="http://schemas.microsoft.com/office/drawing/2014/main" id="{07B8EC17-1716-4868-9C4F-A8124AFE3F50}"/>
            </a:ext>
          </a:extLst>
        </xdr:cNvPr>
        <xdr:cNvSpPr txBox="1"/>
      </xdr:nvSpPr>
      <xdr:spPr>
        <a:xfrm>
          <a:off x="11900544" y="593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171285</xdr:rowOff>
    </xdr:from>
    <xdr:ext cx="405111" cy="259045"/>
    <xdr:sp macro="" textlink="">
      <xdr:nvSpPr>
        <xdr:cNvPr id="355" name="n_4mainValue【一般廃棄物処理施設】&#10;有形固定資産減価償却率">
          <a:extLst>
            <a:ext uri="{FF2B5EF4-FFF2-40B4-BE49-F238E27FC236}">
              <a16:creationId xmlns:a16="http://schemas.microsoft.com/office/drawing/2014/main" id="{DFA3458C-769D-4938-BA8C-EBD46BB3F627}"/>
            </a:ext>
          </a:extLst>
        </xdr:cNvPr>
        <xdr:cNvSpPr txBox="1"/>
      </xdr:nvSpPr>
      <xdr:spPr>
        <a:xfrm>
          <a:off x="11102984" y="5871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a:extLst>
            <a:ext uri="{FF2B5EF4-FFF2-40B4-BE49-F238E27FC236}">
              <a16:creationId xmlns:a16="http://schemas.microsoft.com/office/drawing/2014/main" id="{8B6C74B1-0B56-4F9E-A6D5-BE44E5073442}"/>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a:extLst>
            <a:ext uri="{FF2B5EF4-FFF2-40B4-BE49-F238E27FC236}">
              <a16:creationId xmlns:a16="http://schemas.microsoft.com/office/drawing/2014/main" id="{338C2054-4309-4DE6-952D-2CC74FEBF757}"/>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a:extLst>
            <a:ext uri="{FF2B5EF4-FFF2-40B4-BE49-F238E27FC236}">
              <a16:creationId xmlns:a16="http://schemas.microsoft.com/office/drawing/2014/main" id="{EEBD892C-9A79-4124-9005-722725CB78EA}"/>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a:extLst>
            <a:ext uri="{FF2B5EF4-FFF2-40B4-BE49-F238E27FC236}">
              <a16:creationId xmlns:a16="http://schemas.microsoft.com/office/drawing/2014/main" id="{ECB07AB8-29E2-40FE-BB26-88D6FAA3ECB6}"/>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a:extLst>
            <a:ext uri="{FF2B5EF4-FFF2-40B4-BE49-F238E27FC236}">
              <a16:creationId xmlns:a16="http://schemas.microsoft.com/office/drawing/2014/main" id="{ECAAE2E9-0AB0-4CB0-9E4A-FE0D8AB47A06}"/>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a:extLst>
            <a:ext uri="{FF2B5EF4-FFF2-40B4-BE49-F238E27FC236}">
              <a16:creationId xmlns:a16="http://schemas.microsoft.com/office/drawing/2014/main" id="{011FAF72-2222-4630-B809-E7C01C516FC5}"/>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a:extLst>
            <a:ext uri="{FF2B5EF4-FFF2-40B4-BE49-F238E27FC236}">
              <a16:creationId xmlns:a16="http://schemas.microsoft.com/office/drawing/2014/main" id="{013B7C4F-9560-47BF-8D09-D0B813D2D6C3}"/>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a:extLst>
            <a:ext uri="{FF2B5EF4-FFF2-40B4-BE49-F238E27FC236}">
              <a16:creationId xmlns:a16="http://schemas.microsoft.com/office/drawing/2014/main" id="{98C4ED40-EB92-4A74-A423-DD6ECC3BB2C6}"/>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a:extLst>
            <a:ext uri="{FF2B5EF4-FFF2-40B4-BE49-F238E27FC236}">
              <a16:creationId xmlns:a16="http://schemas.microsoft.com/office/drawing/2014/main" id="{B5928667-13B7-4FE7-9836-862420CF6AB6}"/>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a:extLst>
            <a:ext uri="{FF2B5EF4-FFF2-40B4-BE49-F238E27FC236}">
              <a16:creationId xmlns:a16="http://schemas.microsoft.com/office/drawing/2014/main" id="{15B105D6-935F-4DBD-A0BB-E336669FE2EF}"/>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6" name="直線コネクタ 365">
          <a:extLst>
            <a:ext uri="{FF2B5EF4-FFF2-40B4-BE49-F238E27FC236}">
              <a16:creationId xmlns:a16="http://schemas.microsoft.com/office/drawing/2014/main" id="{2362FC1C-52F6-462B-A1EC-F4BDC17E0162}"/>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7" name="テキスト ボックス 366">
          <a:extLst>
            <a:ext uri="{FF2B5EF4-FFF2-40B4-BE49-F238E27FC236}">
              <a16:creationId xmlns:a16="http://schemas.microsoft.com/office/drawing/2014/main" id="{9EC9EE18-AD46-427C-AF5D-594D2A9D9833}"/>
            </a:ext>
          </a:extLst>
        </xdr:cNvPr>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8" name="直線コネクタ 367">
          <a:extLst>
            <a:ext uri="{FF2B5EF4-FFF2-40B4-BE49-F238E27FC236}">
              <a16:creationId xmlns:a16="http://schemas.microsoft.com/office/drawing/2014/main" id="{1E558772-2C2E-404C-8CDA-93E155CCA100}"/>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9" name="テキスト ボックス 368">
          <a:extLst>
            <a:ext uri="{FF2B5EF4-FFF2-40B4-BE49-F238E27FC236}">
              <a16:creationId xmlns:a16="http://schemas.microsoft.com/office/drawing/2014/main" id="{3DC640D3-C260-4D23-A7CA-DF65103E7A85}"/>
            </a:ext>
          </a:extLst>
        </xdr:cNvPr>
        <xdr:cNvSpPr txBox="1"/>
      </xdr:nvSpPr>
      <xdr:spPr>
        <a:xfrm>
          <a:off x="15589461" y="66760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0" name="直線コネクタ 369">
          <a:extLst>
            <a:ext uri="{FF2B5EF4-FFF2-40B4-BE49-F238E27FC236}">
              <a16:creationId xmlns:a16="http://schemas.microsoft.com/office/drawing/2014/main" id="{3A8DCE34-8E95-4BEE-80B9-6EE482B21329}"/>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71" name="テキスト ボックス 370">
          <a:extLst>
            <a:ext uri="{FF2B5EF4-FFF2-40B4-BE49-F238E27FC236}">
              <a16:creationId xmlns:a16="http://schemas.microsoft.com/office/drawing/2014/main" id="{19D4ECF6-765A-4A1B-AE65-6F637174E012}"/>
            </a:ext>
          </a:extLst>
        </xdr:cNvPr>
        <xdr:cNvSpPr txBox="1"/>
      </xdr:nvSpPr>
      <xdr:spPr>
        <a:xfrm>
          <a:off x="15589461" y="63570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2" name="直線コネクタ 371">
          <a:extLst>
            <a:ext uri="{FF2B5EF4-FFF2-40B4-BE49-F238E27FC236}">
              <a16:creationId xmlns:a16="http://schemas.microsoft.com/office/drawing/2014/main" id="{A07C94CF-7FBC-4B5D-9E25-7ACA87354322}"/>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3" name="テキスト ボックス 372">
          <a:extLst>
            <a:ext uri="{FF2B5EF4-FFF2-40B4-BE49-F238E27FC236}">
              <a16:creationId xmlns:a16="http://schemas.microsoft.com/office/drawing/2014/main" id="{50177CAF-D4B0-4F46-A32E-4D158D51BCF3}"/>
            </a:ext>
          </a:extLst>
        </xdr:cNvPr>
        <xdr:cNvSpPr txBox="1"/>
      </xdr:nvSpPr>
      <xdr:spPr>
        <a:xfrm>
          <a:off x="15589461" y="60381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4" name="直線コネクタ 373">
          <a:extLst>
            <a:ext uri="{FF2B5EF4-FFF2-40B4-BE49-F238E27FC236}">
              <a16:creationId xmlns:a16="http://schemas.microsoft.com/office/drawing/2014/main" id="{C9A87A9D-4132-4D8C-9288-08764588F06F}"/>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75" name="テキスト ボックス 374">
          <a:extLst>
            <a:ext uri="{FF2B5EF4-FFF2-40B4-BE49-F238E27FC236}">
              <a16:creationId xmlns:a16="http://schemas.microsoft.com/office/drawing/2014/main" id="{B66FDF3E-919B-4087-9538-9B2CF1F8599D}"/>
            </a:ext>
          </a:extLst>
        </xdr:cNvPr>
        <xdr:cNvSpPr txBox="1"/>
      </xdr:nvSpPr>
      <xdr:spPr>
        <a:xfrm>
          <a:off x="15499308" y="571538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6" name="直線コネクタ 375">
          <a:extLst>
            <a:ext uri="{FF2B5EF4-FFF2-40B4-BE49-F238E27FC236}">
              <a16:creationId xmlns:a16="http://schemas.microsoft.com/office/drawing/2014/main" id="{AD3172CD-BEF6-4569-8EC9-DD673359BE18}"/>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77" name="テキスト ボックス 376">
          <a:extLst>
            <a:ext uri="{FF2B5EF4-FFF2-40B4-BE49-F238E27FC236}">
              <a16:creationId xmlns:a16="http://schemas.microsoft.com/office/drawing/2014/main" id="{E709DC24-7661-4B9D-84E7-EEF4E6D4A6B7}"/>
            </a:ext>
          </a:extLst>
        </xdr:cNvPr>
        <xdr:cNvSpPr txBox="1"/>
      </xdr:nvSpPr>
      <xdr:spPr>
        <a:xfrm>
          <a:off x="15499308" y="539642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a:extLst>
            <a:ext uri="{FF2B5EF4-FFF2-40B4-BE49-F238E27FC236}">
              <a16:creationId xmlns:a16="http://schemas.microsoft.com/office/drawing/2014/main" id="{4D9EBFC1-9372-4F5D-949C-3770E09C9D5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9" name="テキスト ボックス 378">
          <a:extLst>
            <a:ext uri="{FF2B5EF4-FFF2-40B4-BE49-F238E27FC236}">
              <a16:creationId xmlns:a16="http://schemas.microsoft.com/office/drawing/2014/main" id="{2FF55666-8646-4C60-B6DC-C6175FD0B50E}"/>
            </a:ext>
          </a:extLst>
        </xdr:cNvPr>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一般廃棄物処理施設】&#10;一人当たり有形固定資産（償却資産）額グラフ枠">
          <a:extLst>
            <a:ext uri="{FF2B5EF4-FFF2-40B4-BE49-F238E27FC236}">
              <a16:creationId xmlns:a16="http://schemas.microsoft.com/office/drawing/2014/main" id="{ADF38552-A8DE-4361-BD81-F8031C9DE2A5}"/>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381" name="直線コネクタ 380">
          <a:extLst>
            <a:ext uri="{FF2B5EF4-FFF2-40B4-BE49-F238E27FC236}">
              <a16:creationId xmlns:a16="http://schemas.microsoft.com/office/drawing/2014/main" id="{6D65C69F-E3C1-46B0-A33B-5C172CFC9AB9}"/>
            </a:ext>
          </a:extLst>
        </xdr:cNvPr>
        <xdr:cNvCxnSpPr/>
      </xdr:nvCxnSpPr>
      <xdr:spPr>
        <a:xfrm flipV="1">
          <a:off x="19509104" y="5666118"/>
          <a:ext cx="0" cy="146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382" name="【一般廃棄物処理施設】&#10;一人当たり有形固定資産（償却資産）額最小値テキスト">
          <a:extLst>
            <a:ext uri="{FF2B5EF4-FFF2-40B4-BE49-F238E27FC236}">
              <a16:creationId xmlns:a16="http://schemas.microsoft.com/office/drawing/2014/main" id="{6340ADB7-BDA6-48A6-8034-B9FF32862E40}"/>
            </a:ext>
          </a:extLst>
        </xdr:cNvPr>
        <xdr:cNvSpPr txBox="1"/>
      </xdr:nvSpPr>
      <xdr:spPr>
        <a:xfrm>
          <a:off x="19547840" y="713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383" name="直線コネクタ 382">
          <a:extLst>
            <a:ext uri="{FF2B5EF4-FFF2-40B4-BE49-F238E27FC236}">
              <a16:creationId xmlns:a16="http://schemas.microsoft.com/office/drawing/2014/main" id="{019C4E4C-6F93-4BF5-A50E-A87725A14BD7}"/>
            </a:ext>
          </a:extLst>
        </xdr:cNvPr>
        <xdr:cNvCxnSpPr/>
      </xdr:nvCxnSpPr>
      <xdr:spPr>
        <a:xfrm>
          <a:off x="19443700" y="71311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384" name="【一般廃棄物処理施設】&#10;一人当たり有形固定資産（償却資産）額最大値テキスト">
          <a:extLst>
            <a:ext uri="{FF2B5EF4-FFF2-40B4-BE49-F238E27FC236}">
              <a16:creationId xmlns:a16="http://schemas.microsoft.com/office/drawing/2014/main" id="{3793B211-C85D-43C3-BA62-8DB89BD16B16}"/>
            </a:ext>
          </a:extLst>
        </xdr:cNvPr>
        <xdr:cNvSpPr txBox="1"/>
      </xdr:nvSpPr>
      <xdr:spPr>
        <a:xfrm>
          <a:off x="19547840" y="5445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385" name="直線コネクタ 384">
          <a:extLst>
            <a:ext uri="{FF2B5EF4-FFF2-40B4-BE49-F238E27FC236}">
              <a16:creationId xmlns:a16="http://schemas.microsoft.com/office/drawing/2014/main" id="{4C0BA78B-A39A-4F53-BB54-86A557D00886}"/>
            </a:ext>
          </a:extLst>
        </xdr:cNvPr>
        <xdr:cNvCxnSpPr/>
      </xdr:nvCxnSpPr>
      <xdr:spPr>
        <a:xfrm>
          <a:off x="19443700" y="56661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16771</xdr:rowOff>
    </xdr:from>
    <xdr:ext cx="599010" cy="259045"/>
    <xdr:sp macro="" textlink="">
      <xdr:nvSpPr>
        <xdr:cNvPr id="386" name="【一般廃棄物処理施設】&#10;一人当たり有形固定資産（償却資産）額平均値テキスト">
          <a:extLst>
            <a:ext uri="{FF2B5EF4-FFF2-40B4-BE49-F238E27FC236}">
              <a16:creationId xmlns:a16="http://schemas.microsoft.com/office/drawing/2014/main" id="{6CD2C04B-4719-40DA-83D1-D89E4D3F448F}"/>
            </a:ext>
          </a:extLst>
        </xdr:cNvPr>
        <xdr:cNvSpPr txBox="1"/>
      </xdr:nvSpPr>
      <xdr:spPr>
        <a:xfrm>
          <a:off x="19547840" y="6890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387" name="フローチャート: 判断 386">
          <a:extLst>
            <a:ext uri="{FF2B5EF4-FFF2-40B4-BE49-F238E27FC236}">
              <a16:creationId xmlns:a16="http://schemas.microsoft.com/office/drawing/2014/main" id="{2470FCCC-6B00-4943-B163-8BC8BB0E9EC4}"/>
            </a:ext>
          </a:extLst>
        </xdr:cNvPr>
        <xdr:cNvSpPr/>
      </xdr:nvSpPr>
      <xdr:spPr>
        <a:xfrm>
          <a:off x="19458940" y="69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388" name="フローチャート: 判断 387">
          <a:extLst>
            <a:ext uri="{FF2B5EF4-FFF2-40B4-BE49-F238E27FC236}">
              <a16:creationId xmlns:a16="http://schemas.microsoft.com/office/drawing/2014/main" id="{8635EB86-ACF7-43F8-BB05-880378E200EE}"/>
            </a:ext>
          </a:extLst>
        </xdr:cNvPr>
        <xdr:cNvSpPr/>
      </xdr:nvSpPr>
      <xdr:spPr>
        <a:xfrm>
          <a:off x="18735040" y="69146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389" name="フローチャート: 判断 388">
          <a:extLst>
            <a:ext uri="{FF2B5EF4-FFF2-40B4-BE49-F238E27FC236}">
              <a16:creationId xmlns:a16="http://schemas.microsoft.com/office/drawing/2014/main" id="{5074D65E-41DF-4010-B9A9-FCAF20D9E043}"/>
            </a:ext>
          </a:extLst>
        </xdr:cNvPr>
        <xdr:cNvSpPr/>
      </xdr:nvSpPr>
      <xdr:spPr>
        <a:xfrm>
          <a:off x="17937480" y="6922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390" name="フローチャート: 判断 389">
          <a:extLst>
            <a:ext uri="{FF2B5EF4-FFF2-40B4-BE49-F238E27FC236}">
              <a16:creationId xmlns:a16="http://schemas.microsoft.com/office/drawing/2014/main" id="{E4BD7C7C-6A00-4A24-B437-D787B0829C40}"/>
            </a:ext>
          </a:extLst>
        </xdr:cNvPr>
        <xdr:cNvSpPr/>
      </xdr:nvSpPr>
      <xdr:spPr>
        <a:xfrm>
          <a:off x="17162780" y="693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391" name="フローチャート: 判断 390">
          <a:extLst>
            <a:ext uri="{FF2B5EF4-FFF2-40B4-BE49-F238E27FC236}">
              <a16:creationId xmlns:a16="http://schemas.microsoft.com/office/drawing/2014/main" id="{576FE287-331B-4856-A253-B211F3487F79}"/>
            </a:ext>
          </a:extLst>
        </xdr:cNvPr>
        <xdr:cNvSpPr/>
      </xdr:nvSpPr>
      <xdr:spPr>
        <a:xfrm>
          <a:off x="16388080" y="688419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D325B98C-F7D0-4B12-BA5C-E0A73D2FAABA}"/>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F66F8696-3C56-4740-BAE3-C7CD6934809A}"/>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CC1155F2-41D0-4574-88A2-82FEF2EDBC8C}"/>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C99FB172-5D78-466D-9D99-EE5C0F993A2B}"/>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5E900122-DCF3-4079-BFB3-C2584E7B5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89638</xdr:rowOff>
    </xdr:from>
    <xdr:to>
      <xdr:col>116</xdr:col>
      <xdr:colOff>114300</xdr:colOff>
      <xdr:row>38</xdr:row>
      <xdr:rowOff>19788</xdr:rowOff>
    </xdr:to>
    <xdr:sp macro="" textlink="">
      <xdr:nvSpPr>
        <xdr:cNvPr id="397" name="楕円 396">
          <a:extLst>
            <a:ext uri="{FF2B5EF4-FFF2-40B4-BE49-F238E27FC236}">
              <a16:creationId xmlns:a16="http://schemas.microsoft.com/office/drawing/2014/main" id="{B29A4A1E-ADBA-4D39-B8BC-5FF64388E5A4}"/>
            </a:ext>
          </a:extLst>
        </xdr:cNvPr>
        <xdr:cNvSpPr/>
      </xdr:nvSpPr>
      <xdr:spPr>
        <a:xfrm>
          <a:off x="19458940" y="62923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112515</xdr:rowOff>
    </xdr:from>
    <xdr:ext cx="599010" cy="259045"/>
    <xdr:sp macro="" textlink="">
      <xdr:nvSpPr>
        <xdr:cNvPr id="398" name="【一般廃棄物処理施設】&#10;一人当たり有形固定資産（償却資産）額該当値テキスト">
          <a:extLst>
            <a:ext uri="{FF2B5EF4-FFF2-40B4-BE49-F238E27FC236}">
              <a16:creationId xmlns:a16="http://schemas.microsoft.com/office/drawing/2014/main" id="{92183500-EEC7-4859-9FBD-F5AAE55BDD17}"/>
            </a:ext>
          </a:extLst>
        </xdr:cNvPr>
        <xdr:cNvSpPr txBox="1"/>
      </xdr:nvSpPr>
      <xdr:spPr>
        <a:xfrm>
          <a:off x="19547840" y="614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102121</xdr:rowOff>
    </xdr:from>
    <xdr:to>
      <xdr:col>112</xdr:col>
      <xdr:colOff>38100</xdr:colOff>
      <xdr:row>38</xdr:row>
      <xdr:rowOff>32271</xdr:rowOff>
    </xdr:to>
    <xdr:sp macro="" textlink="">
      <xdr:nvSpPr>
        <xdr:cNvPr id="399" name="楕円 398">
          <a:extLst>
            <a:ext uri="{FF2B5EF4-FFF2-40B4-BE49-F238E27FC236}">
              <a16:creationId xmlns:a16="http://schemas.microsoft.com/office/drawing/2014/main" id="{D91B81B2-24B9-4988-A555-0A7E8A1D97A9}"/>
            </a:ext>
          </a:extLst>
        </xdr:cNvPr>
        <xdr:cNvSpPr/>
      </xdr:nvSpPr>
      <xdr:spPr>
        <a:xfrm>
          <a:off x="18735040" y="63048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140438</xdr:rowOff>
    </xdr:from>
    <xdr:to>
      <xdr:col>116</xdr:col>
      <xdr:colOff>63500</xdr:colOff>
      <xdr:row>37</xdr:row>
      <xdr:rowOff>152921</xdr:rowOff>
    </xdr:to>
    <xdr:cxnSp macro="">
      <xdr:nvCxnSpPr>
        <xdr:cNvPr id="400" name="直線コネクタ 399">
          <a:extLst>
            <a:ext uri="{FF2B5EF4-FFF2-40B4-BE49-F238E27FC236}">
              <a16:creationId xmlns:a16="http://schemas.microsoft.com/office/drawing/2014/main" id="{88076EDE-F34F-4044-87E4-A3FE9ACA7B8A}"/>
            </a:ext>
          </a:extLst>
        </xdr:cNvPr>
        <xdr:cNvCxnSpPr/>
      </xdr:nvCxnSpPr>
      <xdr:spPr>
        <a:xfrm flipV="1">
          <a:off x="18778220" y="6343118"/>
          <a:ext cx="731520" cy="1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93182</xdr:rowOff>
    </xdr:from>
    <xdr:to>
      <xdr:col>107</xdr:col>
      <xdr:colOff>101600</xdr:colOff>
      <xdr:row>38</xdr:row>
      <xdr:rowOff>23332</xdr:rowOff>
    </xdr:to>
    <xdr:sp macro="" textlink="">
      <xdr:nvSpPr>
        <xdr:cNvPr id="401" name="楕円 400">
          <a:extLst>
            <a:ext uri="{FF2B5EF4-FFF2-40B4-BE49-F238E27FC236}">
              <a16:creationId xmlns:a16="http://schemas.microsoft.com/office/drawing/2014/main" id="{CFA5D32C-5576-492F-91B7-39716120AB87}"/>
            </a:ext>
          </a:extLst>
        </xdr:cNvPr>
        <xdr:cNvSpPr/>
      </xdr:nvSpPr>
      <xdr:spPr>
        <a:xfrm>
          <a:off x="17937480" y="62958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143982</xdr:rowOff>
    </xdr:from>
    <xdr:to>
      <xdr:col>111</xdr:col>
      <xdr:colOff>177800</xdr:colOff>
      <xdr:row>37</xdr:row>
      <xdr:rowOff>152921</xdr:rowOff>
    </xdr:to>
    <xdr:cxnSp macro="">
      <xdr:nvCxnSpPr>
        <xdr:cNvPr id="402" name="直線コネクタ 401">
          <a:extLst>
            <a:ext uri="{FF2B5EF4-FFF2-40B4-BE49-F238E27FC236}">
              <a16:creationId xmlns:a16="http://schemas.microsoft.com/office/drawing/2014/main" id="{2BCF72C3-309A-4E03-8937-105A92B2957F}"/>
            </a:ext>
          </a:extLst>
        </xdr:cNvPr>
        <xdr:cNvCxnSpPr/>
      </xdr:nvCxnSpPr>
      <xdr:spPr>
        <a:xfrm>
          <a:off x="17988280" y="6346662"/>
          <a:ext cx="789940" cy="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122975</xdr:rowOff>
    </xdr:from>
    <xdr:to>
      <xdr:col>102</xdr:col>
      <xdr:colOff>165100</xdr:colOff>
      <xdr:row>38</xdr:row>
      <xdr:rowOff>53125</xdr:rowOff>
    </xdr:to>
    <xdr:sp macro="" textlink="">
      <xdr:nvSpPr>
        <xdr:cNvPr id="403" name="楕円 402">
          <a:extLst>
            <a:ext uri="{FF2B5EF4-FFF2-40B4-BE49-F238E27FC236}">
              <a16:creationId xmlns:a16="http://schemas.microsoft.com/office/drawing/2014/main" id="{142AA361-403F-4045-8CC2-EE91D36596F6}"/>
            </a:ext>
          </a:extLst>
        </xdr:cNvPr>
        <xdr:cNvSpPr/>
      </xdr:nvSpPr>
      <xdr:spPr>
        <a:xfrm>
          <a:off x="17162780" y="63256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143982</xdr:rowOff>
    </xdr:from>
    <xdr:to>
      <xdr:col>107</xdr:col>
      <xdr:colOff>50800</xdr:colOff>
      <xdr:row>38</xdr:row>
      <xdr:rowOff>2325</xdr:rowOff>
    </xdr:to>
    <xdr:cxnSp macro="">
      <xdr:nvCxnSpPr>
        <xdr:cNvPr id="404" name="直線コネクタ 403">
          <a:extLst>
            <a:ext uri="{FF2B5EF4-FFF2-40B4-BE49-F238E27FC236}">
              <a16:creationId xmlns:a16="http://schemas.microsoft.com/office/drawing/2014/main" id="{DBAAAF3A-C156-4B7A-B093-BEACE338DCBF}"/>
            </a:ext>
          </a:extLst>
        </xdr:cNvPr>
        <xdr:cNvCxnSpPr/>
      </xdr:nvCxnSpPr>
      <xdr:spPr>
        <a:xfrm flipV="1">
          <a:off x="17213580" y="6346662"/>
          <a:ext cx="774700" cy="2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140304</xdr:rowOff>
    </xdr:from>
    <xdr:to>
      <xdr:col>98</xdr:col>
      <xdr:colOff>38100</xdr:colOff>
      <xdr:row>38</xdr:row>
      <xdr:rowOff>70455</xdr:rowOff>
    </xdr:to>
    <xdr:sp macro="" textlink="">
      <xdr:nvSpPr>
        <xdr:cNvPr id="405" name="楕円 404">
          <a:extLst>
            <a:ext uri="{FF2B5EF4-FFF2-40B4-BE49-F238E27FC236}">
              <a16:creationId xmlns:a16="http://schemas.microsoft.com/office/drawing/2014/main" id="{27D00A54-4B3D-4951-8FAC-B1FBA3DA238B}"/>
            </a:ext>
          </a:extLst>
        </xdr:cNvPr>
        <xdr:cNvSpPr/>
      </xdr:nvSpPr>
      <xdr:spPr>
        <a:xfrm>
          <a:off x="16388080" y="6342984"/>
          <a:ext cx="7874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2325</xdr:rowOff>
    </xdr:from>
    <xdr:to>
      <xdr:col>102</xdr:col>
      <xdr:colOff>114300</xdr:colOff>
      <xdr:row>38</xdr:row>
      <xdr:rowOff>19654</xdr:rowOff>
    </xdr:to>
    <xdr:cxnSp macro="">
      <xdr:nvCxnSpPr>
        <xdr:cNvPr id="406" name="直線コネクタ 405">
          <a:extLst>
            <a:ext uri="{FF2B5EF4-FFF2-40B4-BE49-F238E27FC236}">
              <a16:creationId xmlns:a16="http://schemas.microsoft.com/office/drawing/2014/main" id="{752E2C9E-0F8E-41B3-9094-70D389517C02}"/>
            </a:ext>
          </a:extLst>
        </xdr:cNvPr>
        <xdr:cNvCxnSpPr/>
      </xdr:nvCxnSpPr>
      <xdr:spPr>
        <a:xfrm flipV="1">
          <a:off x="16431260" y="6372645"/>
          <a:ext cx="782320" cy="1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134149</xdr:rowOff>
    </xdr:from>
    <xdr:ext cx="599010" cy="259045"/>
    <xdr:sp macro="" textlink="">
      <xdr:nvSpPr>
        <xdr:cNvPr id="407" name="n_1aveValue【一般廃棄物処理施設】&#10;一人当たり有形固定資産（償却資産）額">
          <a:extLst>
            <a:ext uri="{FF2B5EF4-FFF2-40B4-BE49-F238E27FC236}">
              <a16:creationId xmlns:a16="http://schemas.microsoft.com/office/drawing/2014/main" id="{1BE49E3F-BA84-4A40-9C09-CC721B81D1D9}"/>
            </a:ext>
          </a:extLst>
        </xdr:cNvPr>
        <xdr:cNvSpPr txBox="1"/>
      </xdr:nvSpPr>
      <xdr:spPr>
        <a:xfrm>
          <a:off x="18496495" y="7007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142018</xdr:rowOff>
    </xdr:from>
    <xdr:ext cx="599010" cy="259045"/>
    <xdr:sp macro="" textlink="">
      <xdr:nvSpPr>
        <xdr:cNvPr id="408" name="n_2aveValue【一般廃棄物処理施設】&#10;一人当たり有形固定資産（償却資産）額">
          <a:extLst>
            <a:ext uri="{FF2B5EF4-FFF2-40B4-BE49-F238E27FC236}">
              <a16:creationId xmlns:a16="http://schemas.microsoft.com/office/drawing/2014/main" id="{02806372-943C-47B8-AB18-409A4676C79E}"/>
            </a:ext>
          </a:extLst>
        </xdr:cNvPr>
        <xdr:cNvSpPr txBox="1"/>
      </xdr:nvSpPr>
      <xdr:spPr>
        <a:xfrm>
          <a:off x="17734495" y="701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154240</xdr:rowOff>
    </xdr:from>
    <xdr:ext cx="599010" cy="259045"/>
    <xdr:sp macro="" textlink="">
      <xdr:nvSpPr>
        <xdr:cNvPr id="409" name="n_3aveValue【一般廃棄物処理施設】&#10;一人当たり有形固定資産（償却資産）額">
          <a:extLst>
            <a:ext uri="{FF2B5EF4-FFF2-40B4-BE49-F238E27FC236}">
              <a16:creationId xmlns:a16="http://schemas.microsoft.com/office/drawing/2014/main" id="{D2FBEB66-844B-4CC6-AB2C-49F5F1127E69}"/>
            </a:ext>
          </a:extLst>
        </xdr:cNvPr>
        <xdr:cNvSpPr txBox="1"/>
      </xdr:nvSpPr>
      <xdr:spPr>
        <a:xfrm>
          <a:off x="16936935" y="7027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103685</xdr:rowOff>
    </xdr:from>
    <xdr:ext cx="599010" cy="259045"/>
    <xdr:sp macro="" textlink="">
      <xdr:nvSpPr>
        <xdr:cNvPr id="410" name="n_4aveValue【一般廃棄物処理施設】&#10;一人当たり有形固定資産（償却資産）額">
          <a:extLst>
            <a:ext uri="{FF2B5EF4-FFF2-40B4-BE49-F238E27FC236}">
              <a16:creationId xmlns:a16="http://schemas.microsoft.com/office/drawing/2014/main" id="{55B0EB8F-A710-4307-B8AE-B8335F53C238}"/>
            </a:ext>
          </a:extLst>
        </xdr:cNvPr>
        <xdr:cNvSpPr txBox="1"/>
      </xdr:nvSpPr>
      <xdr:spPr>
        <a:xfrm>
          <a:off x="16162235" y="6976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48798</xdr:rowOff>
    </xdr:from>
    <xdr:ext cx="599010" cy="259045"/>
    <xdr:sp macro="" textlink="">
      <xdr:nvSpPr>
        <xdr:cNvPr id="411" name="n_1mainValue【一般廃棄物処理施設】&#10;一人当たり有形固定資産（償却資産）額">
          <a:extLst>
            <a:ext uri="{FF2B5EF4-FFF2-40B4-BE49-F238E27FC236}">
              <a16:creationId xmlns:a16="http://schemas.microsoft.com/office/drawing/2014/main" id="{EB7075A3-45F0-4277-9A5D-71FE3E3AF4F5}"/>
            </a:ext>
          </a:extLst>
        </xdr:cNvPr>
        <xdr:cNvSpPr txBox="1"/>
      </xdr:nvSpPr>
      <xdr:spPr>
        <a:xfrm>
          <a:off x="18496495" y="6083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39859</xdr:rowOff>
    </xdr:from>
    <xdr:ext cx="599010" cy="259045"/>
    <xdr:sp macro="" textlink="">
      <xdr:nvSpPr>
        <xdr:cNvPr id="412" name="n_2mainValue【一般廃棄物処理施設】&#10;一人当たり有形固定資産（償却資産）額">
          <a:extLst>
            <a:ext uri="{FF2B5EF4-FFF2-40B4-BE49-F238E27FC236}">
              <a16:creationId xmlns:a16="http://schemas.microsoft.com/office/drawing/2014/main" id="{655F107D-AD7E-42A2-AFE6-667D127D6728}"/>
            </a:ext>
          </a:extLst>
        </xdr:cNvPr>
        <xdr:cNvSpPr txBox="1"/>
      </xdr:nvSpPr>
      <xdr:spPr>
        <a:xfrm>
          <a:off x="17734495" y="607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69652</xdr:rowOff>
    </xdr:from>
    <xdr:ext cx="599010" cy="259045"/>
    <xdr:sp macro="" textlink="">
      <xdr:nvSpPr>
        <xdr:cNvPr id="413" name="n_3mainValue【一般廃棄物処理施設】&#10;一人当たり有形固定資産（償却資産）額">
          <a:extLst>
            <a:ext uri="{FF2B5EF4-FFF2-40B4-BE49-F238E27FC236}">
              <a16:creationId xmlns:a16="http://schemas.microsoft.com/office/drawing/2014/main" id="{E01ABC42-E0C3-4E22-AA27-A18D659ABA6A}"/>
            </a:ext>
          </a:extLst>
        </xdr:cNvPr>
        <xdr:cNvSpPr txBox="1"/>
      </xdr:nvSpPr>
      <xdr:spPr>
        <a:xfrm>
          <a:off x="16936935" y="6104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86981</xdr:rowOff>
    </xdr:from>
    <xdr:ext cx="599010" cy="259045"/>
    <xdr:sp macro="" textlink="">
      <xdr:nvSpPr>
        <xdr:cNvPr id="414" name="n_4mainValue【一般廃棄物処理施設】&#10;一人当たり有形固定資産（償却資産）額">
          <a:extLst>
            <a:ext uri="{FF2B5EF4-FFF2-40B4-BE49-F238E27FC236}">
              <a16:creationId xmlns:a16="http://schemas.microsoft.com/office/drawing/2014/main" id="{9771A442-3456-43AB-8898-BA10D9A7C4CC}"/>
            </a:ext>
          </a:extLst>
        </xdr:cNvPr>
        <xdr:cNvSpPr txBox="1"/>
      </xdr:nvSpPr>
      <xdr:spPr>
        <a:xfrm>
          <a:off x="16162235" y="612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a:extLst>
            <a:ext uri="{FF2B5EF4-FFF2-40B4-BE49-F238E27FC236}">
              <a16:creationId xmlns:a16="http://schemas.microsoft.com/office/drawing/2014/main" id="{337C6D21-CE5B-4994-88F2-F25FEE5D4F31}"/>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a:extLst>
            <a:ext uri="{FF2B5EF4-FFF2-40B4-BE49-F238E27FC236}">
              <a16:creationId xmlns:a16="http://schemas.microsoft.com/office/drawing/2014/main" id="{E8AD0AF6-2A45-4844-90CE-E538ABD0CDB5}"/>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a:extLst>
            <a:ext uri="{FF2B5EF4-FFF2-40B4-BE49-F238E27FC236}">
              <a16:creationId xmlns:a16="http://schemas.microsoft.com/office/drawing/2014/main" id="{442D6EF7-9275-4501-BD27-3C47A864E5B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a:extLst>
            <a:ext uri="{FF2B5EF4-FFF2-40B4-BE49-F238E27FC236}">
              <a16:creationId xmlns:a16="http://schemas.microsoft.com/office/drawing/2014/main" id="{6733B279-D4B7-4518-B98D-61EB9E86B23F}"/>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a:extLst>
            <a:ext uri="{FF2B5EF4-FFF2-40B4-BE49-F238E27FC236}">
              <a16:creationId xmlns:a16="http://schemas.microsoft.com/office/drawing/2014/main" id="{5D16A6C1-3042-49A5-AD44-07899E3AE0D6}"/>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a:extLst>
            <a:ext uri="{FF2B5EF4-FFF2-40B4-BE49-F238E27FC236}">
              <a16:creationId xmlns:a16="http://schemas.microsoft.com/office/drawing/2014/main" id="{B9B63D73-43B2-4993-9877-DD446CA1AB95}"/>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a:extLst>
            <a:ext uri="{FF2B5EF4-FFF2-40B4-BE49-F238E27FC236}">
              <a16:creationId xmlns:a16="http://schemas.microsoft.com/office/drawing/2014/main" id="{F09C47BE-4B82-4594-A2A8-3088976324B2}"/>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a:extLst>
            <a:ext uri="{FF2B5EF4-FFF2-40B4-BE49-F238E27FC236}">
              <a16:creationId xmlns:a16="http://schemas.microsoft.com/office/drawing/2014/main" id="{8080FBBF-268F-47BF-BB3A-CBE92B077C26}"/>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3" name="テキスト ボックス 422">
          <a:extLst>
            <a:ext uri="{FF2B5EF4-FFF2-40B4-BE49-F238E27FC236}">
              <a16:creationId xmlns:a16="http://schemas.microsoft.com/office/drawing/2014/main" id="{479DC13D-B3E8-4501-921B-26B85F941CB9}"/>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4" name="直線コネクタ 423">
          <a:extLst>
            <a:ext uri="{FF2B5EF4-FFF2-40B4-BE49-F238E27FC236}">
              <a16:creationId xmlns:a16="http://schemas.microsoft.com/office/drawing/2014/main" id="{B3A161EF-7935-413E-8C85-D2E72F0E49A9}"/>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5" name="テキスト ボックス 424">
          <a:extLst>
            <a:ext uri="{FF2B5EF4-FFF2-40B4-BE49-F238E27FC236}">
              <a16:creationId xmlns:a16="http://schemas.microsoft.com/office/drawing/2014/main" id="{2059C6D9-7E12-4D87-859F-879DEE439579}"/>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6" name="直線コネクタ 425">
          <a:extLst>
            <a:ext uri="{FF2B5EF4-FFF2-40B4-BE49-F238E27FC236}">
              <a16:creationId xmlns:a16="http://schemas.microsoft.com/office/drawing/2014/main" id="{029B51A1-0202-4607-A849-F68B65B3C396}"/>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7" name="テキスト ボックス 426">
          <a:extLst>
            <a:ext uri="{FF2B5EF4-FFF2-40B4-BE49-F238E27FC236}">
              <a16:creationId xmlns:a16="http://schemas.microsoft.com/office/drawing/2014/main" id="{4C8786B2-3165-4F31-BD78-B2B9FA1DCBD1}"/>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8" name="直線コネクタ 427">
          <a:extLst>
            <a:ext uri="{FF2B5EF4-FFF2-40B4-BE49-F238E27FC236}">
              <a16:creationId xmlns:a16="http://schemas.microsoft.com/office/drawing/2014/main" id="{EF6F8B27-3D53-4757-9117-63ADF9F3C90C}"/>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9" name="テキスト ボックス 428">
          <a:extLst>
            <a:ext uri="{FF2B5EF4-FFF2-40B4-BE49-F238E27FC236}">
              <a16:creationId xmlns:a16="http://schemas.microsoft.com/office/drawing/2014/main" id="{1405B14F-70D2-4936-A582-EBAA816D0F4A}"/>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0" name="直線コネクタ 429">
          <a:extLst>
            <a:ext uri="{FF2B5EF4-FFF2-40B4-BE49-F238E27FC236}">
              <a16:creationId xmlns:a16="http://schemas.microsoft.com/office/drawing/2014/main" id="{D3752D3F-F5D3-4970-8961-CF1F920A1BD4}"/>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1" name="テキスト ボックス 430">
          <a:extLst>
            <a:ext uri="{FF2B5EF4-FFF2-40B4-BE49-F238E27FC236}">
              <a16:creationId xmlns:a16="http://schemas.microsoft.com/office/drawing/2014/main" id="{71F1B565-21B4-4D75-96CD-EA2FBBB1738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2" name="直線コネクタ 431">
          <a:extLst>
            <a:ext uri="{FF2B5EF4-FFF2-40B4-BE49-F238E27FC236}">
              <a16:creationId xmlns:a16="http://schemas.microsoft.com/office/drawing/2014/main" id="{02C92D5C-C55B-4D5C-AFF6-548DF2A809CE}"/>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3" name="テキスト ボックス 432">
          <a:extLst>
            <a:ext uri="{FF2B5EF4-FFF2-40B4-BE49-F238E27FC236}">
              <a16:creationId xmlns:a16="http://schemas.microsoft.com/office/drawing/2014/main" id="{EB0D4F57-A112-4EA0-90CF-686CFD9AFF63}"/>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4" name="直線コネクタ 433">
          <a:extLst>
            <a:ext uri="{FF2B5EF4-FFF2-40B4-BE49-F238E27FC236}">
              <a16:creationId xmlns:a16="http://schemas.microsoft.com/office/drawing/2014/main" id="{4C4333F1-A45F-46A3-A8F3-43D94B36B355}"/>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5" name="テキスト ボックス 434">
          <a:extLst>
            <a:ext uri="{FF2B5EF4-FFF2-40B4-BE49-F238E27FC236}">
              <a16:creationId xmlns:a16="http://schemas.microsoft.com/office/drawing/2014/main" id="{4EADF2EF-8B14-4BE2-AB76-EB6CAA9460A4}"/>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6" name="直線コネクタ 435">
          <a:extLst>
            <a:ext uri="{FF2B5EF4-FFF2-40B4-BE49-F238E27FC236}">
              <a16:creationId xmlns:a16="http://schemas.microsoft.com/office/drawing/2014/main" id="{0355FDF4-8424-43FC-81D2-5C6035597235}"/>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7" name="テキスト ボックス 436">
          <a:extLst>
            <a:ext uri="{FF2B5EF4-FFF2-40B4-BE49-F238E27FC236}">
              <a16:creationId xmlns:a16="http://schemas.microsoft.com/office/drawing/2014/main" id="{CA6B7DB7-3C17-422E-862F-4FEDBAE19244}"/>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8" name="直線コネクタ 437">
          <a:extLst>
            <a:ext uri="{FF2B5EF4-FFF2-40B4-BE49-F238E27FC236}">
              <a16:creationId xmlns:a16="http://schemas.microsoft.com/office/drawing/2014/main" id="{C6500BF0-CE11-4C2F-A082-CCF8BE578154}"/>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9" name="【保健センター・保健所】&#10;有形固定資産減価償却率グラフ枠">
          <a:extLst>
            <a:ext uri="{FF2B5EF4-FFF2-40B4-BE49-F238E27FC236}">
              <a16:creationId xmlns:a16="http://schemas.microsoft.com/office/drawing/2014/main" id="{161FCB57-DCDF-406C-A122-7D3F60F1441F}"/>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130628</xdr:rowOff>
    </xdr:to>
    <xdr:cxnSp macro="">
      <xdr:nvCxnSpPr>
        <xdr:cNvPr id="440" name="直線コネクタ 439">
          <a:extLst>
            <a:ext uri="{FF2B5EF4-FFF2-40B4-BE49-F238E27FC236}">
              <a16:creationId xmlns:a16="http://schemas.microsoft.com/office/drawing/2014/main" id="{9DEDF6D5-C85B-4F24-ADBD-8A77FE46BFC7}"/>
            </a:ext>
          </a:extLst>
        </xdr:cNvPr>
        <xdr:cNvCxnSpPr/>
      </xdr:nvCxnSpPr>
      <xdr:spPr>
        <a:xfrm flipV="1">
          <a:off x="14375764" y="9387840"/>
          <a:ext cx="0" cy="1471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41" name="【保健センター・保健所】&#10;有形固定資産減価償却率最小値テキスト">
          <a:extLst>
            <a:ext uri="{FF2B5EF4-FFF2-40B4-BE49-F238E27FC236}">
              <a16:creationId xmlns:a16="http://schemas.microsoft.com/office/drawing/2014/main" id="{781497FA-B722-4D07-B82E-B64EB15FF1E3}"/>
            </a:ext>
          </a:extLst>
        </xdr:cNvPr>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42" name="直線コネクタ 441">
          <a:extLst>
            <a:ext uri="{FF2B5EF4-FFF2-40B4-BE49-F238E27FC236}">
              <a16:creationId xmlns:a16="http://schemas.microsoft.com/office/drawing/2014/main" id="{343A0FEC-CA52-4E1F-8554-A7D36FFAAEE7}"/>
            </a:ext>
          </a:extLst>
        </xdr:cNvPr>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443" name="【保健センター・保健所】&#10;有形固定資産減価償却率最大値テキスト">
          <a:extLst>
            <a:ext uri="{FF2B5EF4-FFF2-40B4-BE49-F238E27FC236}">
              <a16:creationId xmlns:a16="http://schemas.microsoft.com/office/drawing/2014/main" id="{5BD748FE-CADF-4DC8-A92E-B932C91A4B85}"/>
            </a:ext>
          </a:extLst>
        </xdr:cNvPr>
        <xdr:cNvSpPr txBox="1"/>
      </xdr:nvSpPr>
      <xdr:spPr>
        <a:xfrm>
          <a:off x="14414500" y="91706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444" name="直線コネクタ 443">
          <a:extLst>
            <a:ext uri="{FF2B5EF4-FFF2-40B4-BE49-F238E27FC236}">
              <a16:creationId xmlns:a16="http://schemas.microsoft.com/office/drawing/2014/main" id="{4F1AB424-3D0A-46C1-ADBD-B1C3885C7BD2}"/>
            </a:ext>
          </a:extLst>
        </xdr:cNvPr>
        <xdr:cNvCxnSpPr/>
      </xdr:nvCxnSpPr>
      <xdr:spPr>
        <a:xfrm>
          <a:off x="14287500" y="9387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159493</xdr:rowOff>
    </xdr:from>
    <xdr:ext cx="405111" cy="259045"/>
    <xdr:sp macro="" textlink="">
      <xdr:nvSpPr>
        <xdr:cNvPr id="445" name="【保健センター・保健所】&#10;有形固定資産減価償却率平均値テキスト">
          <a:extLst>
            <a:ext uri="{FF2B5EF4-FFF2-40B4-BE49-F238E27FC236}">
              <a16:creationId xmlns:a16="http://schemas.microsoft.com/office/drawing/2014/main" id="{9E8A041C-4A7B-4514-9057-A14C4E1A6E83}"/>
            </a:ext>
          </a:extLst>
        </xdr:cNvPr>
        <xdr:cNvSpPr txBox="1"/>
      </xdr:nvSpPr>
      <xdr:spPr>
        <a:xfrm>
          <a:off x="14414500" y="100502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446" name="フローチャート: 判断 445">
          <a:extLst>
            <a:ext uri="{FF2B5EF4-FFF2-40B4-BE49-F238E27FC236}">
              <a16:creationId xmlns:a16="http://schemas.microsoft.com/office/drawing/2014/main" id="{1D7A46E6-8AB1-4643-BB1A-3F81757C03F5}"/>
            </a:ext>
          </a:extLst>
        </xdr:cNvPr>
        <xdr:cNvSpPr/>
      </xdr:nvSpPr>
      <xdr:spPr>
        <a:xfrm>
          <a:off x="14325600" y="1006801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148409</xdr:rowOff>
    </xdr:from>
    <xdr:to>
      <xdr:col>81</xdr:col>
      <xdr:colOff>101600</xdr:colOff>
      <xdr:row>60</xdr:row>
      <xdr:rowOff>78559</xdr:rowOff>
    </xdr:to>
    <xdr:sp macro="" textlink="">
      <xdr:nvSpPr>
        <xdr:cNvPr id="447" name="フローチャート: 判断 446">
          <a:extLst>
            <a:ext uri="{FF2B5EF4-FFF2-40B4-BE49-F238E27FC236}">
              <a16:creationId xmlns:a16="http://schemas.microsoft.com/office/drawing/2014/main" id="{B031EDB8-2C9D-45A3-A17A-2976B453DC25}"/>
            </a:ext>
          </a:extLst>
        </xdr:cNvPr>
        <xdr:cNvSpPr/>
      </xdr:nvSpPr>
      <xdr:spPr>
        <a:xfrm>
          <a:off x="13578840" y="100391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122283</xdr:rowOff>
    </xdr:from>
    <xdr:to>
      <xdr:col>76</xdr:col>
      <xdr:colOff>165100</xdr:colOff>
      <xdr:row>60</xdr:row>
      <xdr:rowOff>52433</xdr:rowOff>
    </xdr:to>
    <xdr:sp macro="" textlink="">
      <xdr:nvSpPr>
        <xdr:cNvPr id="448" name="フローチャート: 判断 447">
          <a:extLst>
            <a:ext uri="{FF2B5EF4-FFF2-40B4-BE49-F238E27FC236}">
              <a16:creationId xmlns:a16="http://schemas.microsoft.com/office/drawing/2014/main" id="{2FFD35A9-447F-4650-A714-CB8CE5E49C95}"/>
            </a:ext>
          </a:extLst>
        </xdr:cNvPr>
        <xdr:cNvSpPr/>
      </xdr:nvSpPr>
      <xdr:spPr>
        <a:xfrm>
          <a:off x="12804140" y="100130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449" name="フローチャート: 判断 448">
          <a:extLst>
            <a:ext uri="{FF2B5EF4-FFF2-40B4-BE49-F238E27FC236}">
              <a16:creationId xmlns:a16="http://schemas.microsoft.com/office/drawing/2014/main" id="{410A79EA-FBA1-4F6B-8FEB-909BEFBB6E26}"/>
            </a:ext>
          </a:extLst>
        </xdr:cNvPr>
        <xdr:cNvSpPr/>
      </xdr:nvSpPr>
      <xdr:spPr>
        <a:xfrm>
          <a:off x="12029440" y="995589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450" name="フローチャート: 判断 449">
          <a:extLst>
            <a:ext uri="{FF2B5EF4-FFF2-40B4-BE49-F238E27FC236}">
              <a16:creationId xmlns:a16="http://schemas.microsoft.com/office/drawing/2014/main" id="{84D1D6D7-6C0C-47F2-AFF4-222E326339B6}"/>
            </a:ext>
          </a:extLst>
        </xdr:cNvPr>
        <xdr:cNvSpPr/>
      </xdr:nvSpPr>
      <xdr:spPr>
        <a:xfrm>
          <a:off x="11231880" y="994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E6EE1361-26D5-42E3-BCAC-627E283DE055}"/>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9311078A-30AD-4385-A538-DDE9C7000D76}"/>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95E7EC74-B012-4681-B8F5-CEAF60E52FBF}"/>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A593EF8E-4F5B-4BAC-ADFD-96BF790EE29E}"/>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BE02CF2A-7837-4172-BCFA-908A70A05A65}"/>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55335</xdr:rowOff>
    </xdr:from>
    <xdr:to>
      <xdr:col>85</xdr:col>
      <xdr:colOff>177800</xdr:colOff>
      <xdr:row>59</xdr:row>
      <xdr:rowOff>156935</xdr:rowOff>
    </xdr:to>
    <xdr:sp macro="" textlink="">
      <xdr:nvSpPr>
        <xdr:cNvPr id="456" name="楕円 455">
          <a:extLst>
            <a:ext uri="{FF2B5EF4-FFF2-40B4-BE49-F238E27FC236}">
              <a16:creationId xmlns:a16="http://schemas.microsoft.com/office/drawing/2014/main" id="{29C2A8FB-9F07-42CE-A0F2-D31DA54061AB}"/>
            </a:ext>
          </a:extLst>
        </xdr:cNvPr>
        <xdr:cNvSpPr/>
      </xdr:nvSpPr>
      <xdr:spPr>
        <a:xfrm>
          <a:off x="14325600" y="994609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78212</xdr:rowOff>
    </xdr:from>
    <xdr:ext cx="405111" cy="259045"/>
    <xdr:sp macro="" textlink="">
      <xdr:nvSpPr>
        <xdr:cNvPr id="457" name="【保健センター・保健所】&#10;有形固定資産減価償却率該当値テキスト">
          <a:extLst>
            <a:ext uri="{FF2B5EF4-FFF2-40B4-BE49-F238E27FC236}">
              <a16:creationId xmlns:a16="http://schemas.microsoft.com/office/drawing/2014/main" id="{DBA29EF8-80C9-4A77-A2B8-6D014EBC39F3}"/>
            </a:ext>
          </a:extLst>
        </xdr:cNvPr>
        <xdr:cNvSpPr txBox="1"/>
      </xdr:nvSpPr>
      <xdr:spPr>
        <a:xfrm>
          <a:off x="14414500" y="980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22678</xdr:rowOff>
    </xdr:from>
    <xdr:to>
      <xdr:col>81</xdr:col>
      <xdr:colOff>101600</xdr:colOff>
      <xdr:row>59</xdr:row>
      <xdr:rowOff>124278</xdr:rowOff>
    </xdr:to>
    <xdr:sp macro="" textlink="">
      <xdr:nvSpPr>
        <xdr:cNvPr id="458" name="楕円 457">
          <a:extLst>
            <a:ext uri="{FF2B5EF4-FFF2-40B4-BE49-F238E27FC236}">
              <a16:creationId xmlns:a16="http://schemas.microsoft.com/office/drawing/2014/main" id="{34B27D2E-B918-4FA8-963B-769F838E15D5}"/>
            </a:ext>
          </a:extLst>
        </xdr:cNvPr>
        <xdr:cNvSpPr/>
      </xdr:nvSpPr>
      <xdr:spPr>
        <a:xfrm>
          <a:off x="13578840" y="991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73478</xdr:rowOff>
    </xdr:from>
    <xdr:to>
      <xdr:col>85</xdr:col>
      <xdr:colOff>127000</xdr:colOff>
      <xdr:row>59</xdr:row>
      <xdr:rowOff>106135</xdr:rowOff>
    </xdr:to>
    <xdr:cxnSp macro="">
      <xdr:nvCxnSpPr>
        <xdr:cNvPr id="459" name="直線コネクタ 458">
          <a:extLst>
            <a:ext uri="{FF2B5EF4-FFF2-40B4-BE49-F238E27FC236}">
              <a16:creationId xmlns:a16="http://schemas.microsoft.com/office/drawing/2014/main" id="{E01AB96A-602A-4B95-93A0-F8BB77733B8F}"/>
            </a:ext>
          </a:extLst>
        </xdr:cNvPr>
        <xdr:cNvCxnSpPr/>
      </xdr:nvCxnSpPr>
      <xdr:spPr>
        <a:xfrm>
          <a:off x="13629640" y="9964238"/>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161472</xdr:rowOff>
    </xdr:from>
    <xdr:to>
      <xdr:col>76</xdr:col>
      <xdr:colOff>165100</xdr:colOff>
      <xdr:row>59</xdr:row>
      <xdr:rowOff>91622</xdr:rowOff>
    </xdr:to>
    <xdr:sp macro="" textlink="">
      <xdr:nvSpPr>
        <xdr:cNvPr id="460" name="楕円 459">
          <a:extLst>
            <a:ext uri="{FF2B5EF4-FFF2-40B4-BE49-F238E27FC236}">
              <a16:creationId xmlns:a16="http://schemas.microsoft.com/office/drawing/2014/main" id="{063E2C33-51DA-434B-B139-965493779268}"/>
            </a:ext>
          </a:extLst>
        </xdr:cNvPr>
        <xdr:cNvSpPr/>
      </xdr:nvSpPr>
      <xdr:spPr>
        <a:xfrm>
          <a:off x="12804140" y="98845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40822</xdr:rowOff>
    </xdr:from>
    <xdr:to>
      <xdr:col>81</xdr:col>
      <xdr:colOff>50800</xdr:colOff>
      <xdr:row>59</xdr:row>
      <xdr:rowOff>73478</xdr:rowOff>
    </xdr:to>
    <xdr:cxnSp macro="">
      <xdr:nvCxnSpPr>
        <xdr:cNvPr id="461" name="直線コネクタ 460">
          <a:extLst>
            <a:ext uri="{FF2B5EF4-FFF2-40B4-BE49-F238E27FC236}">
              <a16:creationId xmlns:a16="http://schemas.microsoft.com/office/drawing/2014/main" id="{4AC14026-BE67-4D93-9326-712957976522}"/>
            </a:ext>
          </a:extLst>
        </xdr:cNvPr>
        <xdr:cNvCxnSpPr/>
      </xdr:nvCxnSpPr>
      <xdr:spPr>
        <a:xfrm>
          <a:off x="12854940" y="9931582"/>
          <a:ext cx="7747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128815</xdr:rowOff>
    </xdr:from>
    <xdr:to>
      <xdr:col>72</xdr:col>
      <xdr:colOff>38100</xdr:colOff>
      <xdr:row>59</xdr:row>
      <xdr:rowOff>58965</xdr:rowOff>
    </xdr:to>
    <xdr:sp macro="" textlink="">
      <xdr:nvSpPr>
        <xdr:cNvPr id="462" name="楕円 461">
          <a:extLst>
            <a:ext uri="{FF2B5EF4-FFF2-40B4-BE49-F238E27FC236}">
              <a16:creationId xmlns:a16="http://schemas.microsoft.com/office/drawing/2014/main" id="{7316054F-188F-4B70-B7C3-AA4FE75D5BB5}"/>
            </a:ext>
          </a:extLst>
        </xdr:cNvPr>
        <xdr:cNvSpPr/>
      </xdr:nvSpPr>
      <xdr:spPr>
        <a:xfrm>
          <a:off x="12029440" y="98519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8165</xdr:rowOff>
    </xdr:from>
    <xdr:to>
      <xdr:col>76</xdr:col>
      <xdr:colOff>114300</xdr:colOff>
      <xdr:row>59</xdr:row>
      <xdr:rowOff>40822</xdr:rowOff>
    </xdr:to>
    <xdr:cxnSp macro="">
      <xdr:nvCxnSpPr>
        <xdr:cNvPr id="463" name="直線コネクタ 462">
          <a:extLst>
            <a:ext uri="{FF2B5EF4-FFF2-40B4-BE49-F238E27FC236}">
              <a16:creationId xmlns:a16="http://schemas.microsoft.com/office/drawing/2014/main" id="{9FA71E47-0A17-45F5-BFAE-5D865413D54F}"/>
            </a:ext>
          </a:extLst>
        </xdr:cNvPr>
        <xdr:cNvCxnSpPr/>
      </xdr:nvCxnSpPr>
      <xdr:spPr>
        <a:xfrm>
          <a:off x="12072620" y="9898925"/>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96157</xdr:rowOff>
    </xdr:from>
    <xdr:to>
      <xdr:col>67</xdr:col>
      <xdr:colOff>101600</xdr:colOff>
      <xdr:row>59</xdr:row>
      <xdr:rowOff>26307</xdr:rowOff>
    </xdr:to>
    <xdr:sp macro="" textlink="">
      <xdr:nvSpPr>
        <xdr:cNvPr id="464" name="楕円 463">
          <a:extLst>
            <a:ext uri="{FF2B5EF4-FFF2-40B4-BE49-F238E27FC236}">
              <a16:creationId xmlns:a16="http://schemas.microsoft.com/office/drawing/2014/main" id="{572F7A17-F860-4FAF-9070-176EF01301E4}"/>
            </a:ext>
          </a:extLst>
        </xdr:cNvPr>
        <xdr:cNvSpPr/>
      </xdr:nvSpPr>
      <xdr:spPr>
        <a:xfrm>
          <a:off x="11231880" y="98192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146957</xdr:rowOff>
    </xdr:from>
    <xdr:to>
      <xdr:col>71</xdr:col>
      <xdr:colOff>177800</xdr:colOff>
      <xdr:row>59</xdr:row>
      <xdr:rowOff>8165</xdr:rowOff>
    </xdr:to>
    <xdr:cxnSp macro="">
      <xdr:nvCxnSpPr>
        <xdr:cNvPr id="465" name="直線コネクタ 464">
          <a:extLst>
            <a:ext uri="{FF2B5EF4-FFF2-40B4-BE49-F238E27FC236}">
              <a16:creationId xmlns:a16="http://schemas.microsoft.com/office/drawing/2014/main" id="{A9196659-C90E-4E68-A6DC-D12534AB0397}"/>
            </a:ext>
          </a:extLst>
        </xdr:cNvPr>
        <xdr:cNvCxnSpPr/>
      </xdr:nvCxnSpPr>
      <xdr:spPr>
        <a:xfrm>
          <a:off x="11282680" y="9870077"/>
          <a:ext cx="789940" cy="2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69686</xdr:rowOff>
    </xdr:from>
    <xdr:ext cx="405111" cy="259045"/>
    <xdr:sp macro="" textlink="">
      <xdr:nvSpPr>
        <xdr:cNvPr id="466" name="n_1aveValue【保健センター・保健所】&#10;有形固定資産減価償却率">
          <a:extLst>
            <a:ext uri="{FF2B5EF4-FFF2-40B4-BE49-F238E27FC236}">
              <a16:creationId xmlns:a16="http://schemas.microsoft.com/office/drawing/2014/main" id="{B73030A5-2DC0-4EA8-A48B-A566B6AB7970}"/>
            </a:ext>
          </a:extLst>
        </xdr:cNvPr>
        <xdr:cNvSpPr txBox="1"/>
      </xdr:nvSpPr>
      <xdr:spPr>
        <a:xfrm>
          <a:off x="13437244" y="10128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43560</xdr:rowOff>
    </xdr:from>
    <xdr:ext cx="405111" cy="259045"/>
    <xdr:sp macro="" textlink="">
      <xdr:nvSpPr>
        <xdr:cNvPr id="467" name="n_2aveValue【保健センター・保健所】&#10;有形固定資産減価償却率">
          <a:extLst>
            <a:ext uri="{FF2B5EF4-FFF2-40B4-BE49-F238E27FC236}">
              <a16:creationId xmlns:a16="http://schemas.microsoft.com/office/drawing/2014/main" id="{87576FFB-5251-4298-8318-7015E2A40C60}"/>
            </a:ext>
          </a:extLst>
        </xdr:cNvPr>
        <xdr:cNvSpPr txBox="1"/>
      </xdr:nvSpPr>
      <xdr:spPr>
        <a:xfrm>
          <a:off x="12675244" y="10101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157860</xdr:rowOff>
    </xdr:from>
    <xdr:ext cx="405111" cy="259045"/>
    <xdr:sp macro="" textlink="">
      <xdr:nvSpPr>
        <xdr:cNvPr id="468" name="n_3aveValue【保健センター・保健所】&#10;有形固定資産減価償却率">
          <a:extLst>
            <a:ext uri="{FF2B5EF4-FFF2-40B4-BE49-F238E27FC236}">
              <a16:creationId xmlns:a16="http://schemas.microsoft.com/office/drawing/2014/main" id="{8F91DD04-1438-43A9-B738-E06B8C48D718}"/>
            </a:ext>
          </a:extLst>
        </xdr:cNvPr>
        <xdr:cNvSpPr txBox="1"/>
      </xdr:nvSpPr>
      <xdr:spPr>
        <a:xfrm>
          <a:off x="11900544" y="10048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148062</xdr:rowOff>
    </xdr:from>
    <xdr:ext cx="405111" cy="259045"/>
    <xdr:sp macro="" textlink="">
      <xdr:nvSpPr>
        <xdr:cNvPr id="469" name="n_4aveValue【保健センター・保健所】&#10;有形固定資産減価償却率">
          <a:extLst>
            <a:ext uri="{FF2B5EF4-FFF2-40B4-BE49-F238E27FC236}">
              <a16:creationId xmlns:a16="http://schemas.microsoft.com/office/drawing/2014/main" id="{4F4E7107-E4D1-4A9D-AA1F-5DACE39EC949}"/>
            </a:ext>
          </a:extLst>
        </xdr:cNvPr>
        <xdr:cNvSpPr txBox="1"/>
      </xdr:nvSpPr>
      <xdr:spPr>
        <a:xfrm>
          <a:off x="11102984" y="1003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140805</xdr:rowOff>
    </xdr:from>
    <xdr:ext cx="405111" cy="259045"/>
    <xdr:sp macro="" textlink="">
      <xdr:nvSpPr>
        <xdr:cNvPr id="470" name="n_1mainValue【保健センター・保健所】&#10;有形固定資産減価償却率">
          <a:extLst>
            <a:ext uri="{FF2B5EF4-FFF2-40B4-BE49-F238E27FC236}">
              <a16:creationId xmlns:a16="http://schemas.microsoft.com/office/drawing/2014/main" id="{4FD20751-8A7E-4171-805C-5F71810CC501}"/>
            </a:ext>
          </a:extLst>
        </xdr:cNvPr>
        <xdr:cNvSpPr txBox="1"/>
      </xdr:nvSpPr>
      <xdr:spPr>
        <a:xfrm>
          <a:off x="13437244" y="969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108149</xdr:rowOff>
    </xdr:from>
    <xdr:ext cx="405111" cy="259045"/>
    <xdr:sp macro="" textlink="">
      <xdr:nvSpPr>
        <xdr:cNvPr id="471" name="n_2mainValue【保健センター・保健所】&#10;有形固定資産減価償却率">
          <a:extLst>
            <a:ext uri="{FF2B5EF4-FFF2-40B4-BE49-F238E27FC236}">
              <a16:creationId xmlns:a16="http://schemas.microsoft.com/office/drawing/2014/main" id="{EFB56E83-5FF1-4EF2-8721-EDB354F3FDD5}"/>
            </a:ext>
          </a:extLst>
        </xdr:cNvPr>
        <xdr:cNvSpPr txBox="1"/>
      </xdr:nvSpPr>
      <xdr:spPr>
        <a:xfrm>
          <a:off x="12675244" y="9663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472" name="n_3mainValue【保健センター・保健所】&#10;有形固定資産減価償却率">
          <a:extLst>
            <a:ext uri="{FF2B5EF4-FFF2-40B4-BE49-F238E27FC236}">
              <a16:creationId xmlns:a16="http://schemas.microsoft.com/office/drawing/2014/main" id="{80E698D6-51EA-4787-A836-1AC1E1F41CF9}"/>
            </a:ext>
          </a:extLst>
        </xdr:cNvPr>
        <xdr:cNvSpPr txBox="1"/>
      </xdr:nvSpPr>
      <xdr:spPr>
        <a:xfrm>
          <a:off x="11900544" y="963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42834</xdr:rowOff>
    </xdr:from>
    <xdr:ext cx="405111" cy="259045"/>
    <xdr:sp macro="" textlink="">
      <xdr:nvSpPr>
        <xdr:cNvPr id="473" name="n_4mainValue【保健センター・保健所】&#10;有形固定資産減価償却率">
          <a:extLst>
            <a:ext uri="{FF2B5EF4-FFF2-40B4-BE49-F238E27FC236}">
              <a16:creationId xmlns:a16="http://schemas.microsoft.com/office/drawing/2014/main" id="{1F610CB6-C703-4695-A089-EE599EF46596}"/>
            </a:ext>
          </a:extLst>
        </xdr:cNvPr>
        <xdr:cNvSpPr txBox="1"/>
      </xdr:nvSpPr>
      <xdr:spPr>
        <a:xfrm>
          <a:off x="11102984" y="959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a:extLst>
            <a:ext uri="{FF2B5EF4-FFF2-40B4-BE49-F238E27FC236}">
              <a16:creationId xmlns:a16="http://schemas.microsoft.com/office/drawing/2014/main" id="{75B71BB7-3C9B-4B8C-8C05-006C749CD294}"/>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a:extLst>
            <a:ext uri="{FF2B5EF4-FFF2-40B4-BE49-F238E27FC236}">
              <a16:creationId xmlns:a16="http://schemas.microsoft.com/office/drawing/2014/main" id="{6277882D-A783-4FDB-8110-00CB249DF435}"/>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a:extLst>
            <a:ext uri="{FF2B5EF4-FFF2-40B4-BE49-F238E27FC236}">
              <a16:creationId xmlns:a16="http://schemas.microsoft.com/office/drawing/2014/main" id="{2D40CAEA-1DD5-4ECF-B82D-830B328D9444}"/>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a:extLst>
            <a:ext uri="{FF2B5EF4-FFF2-40B4-BE49-F238E27FC236}">
              <a16:creationId xmlns:a16="http://schemas.microsoft.com/office/drawing/2014/main" id="{78968266-695C-4C2D-82AF-760B95EDA22D}"/>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a:extLst>
            <a:ext uri="{FF2B5EF4-FFF2-40B4-BE49-F238E27FC236}">
              <a16:creationId xmlns:a16="http://schemas.microsoft.com/office/drawing/2014/main" id="{B3120CA8-3FF0-4814-A07C-50FE49E2B262}"/>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a:extLst>
            <a:ext uri="{FF2B5EF4-FFF2-40B4-BE49-F238E27FC236}">
              <a16:creationId xmlns:a16="http://schemas.microsoft.com/office/drawing/2014/main" id="{2FCDE6BF-CC15-4D83-AE79-CCD36DB1F6B5}"/>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a:extLst>
            <a:ext uri="{FF2B5EF4-FFF2-40B4-BE49-F238E27FC236}">
              <a16:creationId xmlns:a16="http://schemas.microsoft.com/office/drawing/2014/main" id="{DFA16FD0-92A8-4DD2-9C10-A0FF7D0C3894}"/>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a:extLst>
            <a:ext uri="{FF2B5EF4-FFF2-40B4-BE49-F238E27FC236}">
              <a16:creationId xmlns:a16="http://schemas.microsoft.com/office/drawing/2014/main" id="{9955A213-6CA2-447E-8358-24A25CDFB8EC}"/>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a:extLst>
            <a:ext uri="{FF2B5EF4-FFF2-40B4-BE49-F238E27FC236}">
              <a16:creationId xmlns:a16="http://schemas.microsoft.com/office/drawing/2014/main" id="{296C936A-4179-4C24-8BD7-AEF98E83A3C2}"/>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a:extLst>
            <a:ext uri="{FF2B5EF4-FFF2-40B4-BE49-F238E27FC236}">
              <a16:creationId xmlns:a16="http://schemas.microsoft.com/office/drawing/2014/main" id="{6C6F4AEE-A9E2-4BD7-B371-D134CCD457FF}"/>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484" name="直線コネクタ 483">
          <a:extLst>
            <a:ext uri="{FF2B5EF4-FFF2-40B4-BE49-F238E27FC236}">
              <a16:creationId xmlns:a16="http://schemas.microsoft.com/office/drawing/2014/main" id="{96094D59-7338-460B-8EF0-192BA249963E}"/>
            </a:ext>
          </a:extLst>
        </xdr:cNvPr>
        <xdr:cNvCxnSpPr/>
      </xdr:nvCxnSpPr>
      <xdr:spPr>
        <a:xfrm>
          <a:off x="1609344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85" name="テキスト ボックス 484">
          <a:extLst>
            <a:ext uri="{FF2B5EF4-FFF2-40B4-BE49-F238E27FC236}">
              <a16:creationId xmlns:a16="http://schemas.microsoft.com/office/drawing/2014/main" id="{C7E2B6B3-6810-4387-B98B-60CC75287011}"/>
            </a:ext>
          </a:extLst>
        </xdr:cNvPr>
        <xdr:cNvSpPr txBox="1"/>
      </xdr:nvSpPr>
      <xdr:spPr>
        <a:xfrm>
          <a:off x="1569484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6" name="直線コネクタ 485">
          <a:extLst>
            <a:ext uri="{FF2B5EF4-FFF2-40B4-BE49-F238E27FC236}">
              <a16:creationId xmlns:a16="http://schemas.microsoft.com/office/drawing/2014/main" id="{54E1A128-DF79-4965-852D-DE442181E803}"/>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7" name="テキスト ボックス 486">
          <a:extLst>
            <a:ext uri="{FF2B5EF4-FFF2-40B4-BE49-F238E27FC236}">
              <a16:creationId xmlns:a16="http://schemas.microsoft.com/office/drawing/2014/main" id="{466A0FD1-AD7D-4A2E-959D-70F4312E5416}"/>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88" name="直線コネクタ 487">
          <a:extLst>
            <a:ext uri="{FF2B5EF4-FFF2-40B4-BE49-F238E27FC236}">
              <a16:creationId xmlns:a16="http://schemas.microsoft.com/office/drawing/2014/main" id="{299BF025-281E-40A4-B749-C1C96E04C957}"/>
            </a:ext>
          </a:extLst>
        </xdr:cNvPr>
        <xdr:cNvCxnSpPr/>
      </xdr:nvCxnSpPr>
      <xdr:spPr>
        <a:xfrm>
          <a:off x="1609344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89" name="テキスト ボックス 488">
          <a:extLst>
            <a:ext uri="{FF2B5EF4-FFF2-40B4-BE49-F238E27FC236}">
              <a16:creationId xmlns:a16="http://schemas.microsoft.com/office/drawing/2014/main" id="{3795E73C-236C-43AA-9172-F5B85B11975F}"/>
            </a:ext>
          </a:extLst>
        </xdr:cNvPr>
        <xdr:cNvSpPr txBox="1"/>
      </xdr:nvSpPr>
      <xdr:spPr>
        <a:xfrm>
          <a:off x="1569484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a:extLst>
            <a:ext uri="{FF2B5EF4-FFF2-40B4-BE49-F238E27FC236}">
              <a16:creationId xmlns:a16="http://schemas.microsoft.com/office/drawing/2014/main" id="{C9798EB3-8761-42D3-8082-2F50DE996059}"/>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1" name="テキスト ボックス 490">
          <a:extLst>
            <a:ext uri="{FF2B5EF4-FFF2-40B4-BE49-F238E27FC236}">
              <a16:creationId xmlns:a16="http://schemas.microsoft.com/office/drawing/2014/main" id="{98038C09-65B2-412D-8AD2-8541D146F213}"/>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保健センター・保健所】&#10;一人当たり面積グラフ枠">
          <a:extLst>
            <a:ext uri="{FF2B5EF4-FFF2-40B4-BE49-F238E27FC236}">
              <a16:creationId xmlns:a16="http://schemas.microsoft.com/office/drawing/2014/main" id="{120DB3EC-F6DF-48C7-BFA7-E7FA366D28C6}"/>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42291</xdr:rowOff>
    </xdr:from>
    <xdr:to>
      <xdr:col>116</xdr:col>
      <xdr:colOff>62864</xdr:colOff>
      <xdr:row>63</xdr:row>
      <xdr:rowOff>47434</xdr:rowOff>
    </xdr:to>
    <xdr:cxnSp macro="">
      <xdr:nvCxnSpPr>
        <xdr:cNvPr id="493" name="直線コネクタ 492">
          <a:extLst>
            <a:ext uri="{FF2B5EF4-FFF2-40B4-BE49-F238E27FC236}">
              <a16:creationId xmlns:a16="http://schemas.microsoft.com/office/drawing/2014/main" id="{663B36FC-0DD0-4C49-81D8-D804C8BF9595}"/>
            </a:ext>
          </a:extLst>
        </xdr:cNvPr>
        <xdr:cNvCxnSpPr/>
      </xdr:nvCxnSpPr>
      <xdr:spPr>
        <a:xfrm flipV="1">
          <a:off x="19509104" y="9430131"/>
          <a:ext cx="0" cy="1178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51261</xdr:rowOff>
    </xdr:from>
    <xdr:ext cx="469744" cy="259045"/>
    <xdr:sp macro="" textlink="">
      <xdr:nvSpPr>
        <xdr:cNvPr id="494" name="【保健センター・保健所】&#10;一人当たり面積最小値テキスト">
          <a:extLst>
            <a:ext uri="{FF2B5EF4-FFF2-40B4-BE49-F238E27FC236}">
              <a16:creationId xmlns:a16="http://schemas.microsoft.com/office/drawing/2014/main" id="{A4EEF107-1E8E-4A68-BCC3-FFA20214FDF6}"/>
            </a:ext>
          </a:extLst>
        </xdr:cNvPr>
        <xdr:cNvSpPr txBox="1"/>
      </xdr:nvSpPr>
      <xdr:spPr>
        <a:xfrm>
          <a:off x="19547840" y="1061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47434</xdr:rowOff>
    </xdr:from>
    <xdr:to>
      <xdr:col>116</xdr:col>
      <xdr:colOff>152400</xdr:colOff>
      <xdr:row>63</xdr:row>
      <xdr:rowOff>47434</xdr:rowOff>
    </xdr:to>
    <xdr:cxnSp macro="">
      <xdr:nvCxnSpPr>
        <xdr:cNvPr id="495" name="直線コネクタ 494">
          <a:extLst>
            <a:ext uri="{FF2B5EF4-FFF2-40B4-BE49-F238E27FC236}">
              <a16:creationId xmlns:a16="http://schemas.microsoft.com/office/drawing/2014/main" id="{17F74769-C746-4BA5-AFEF-5CEB102E5525}"/>
            </a:ext>
          </a:extLst>
        </xdr:cNvPr>
        <xdr:cNvCxnSpPr/>
      </xdr:nvCxnSpPr>
      <xdr:spPr>
        <a:xfrm>
          <a:off x="19443700" y="106087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160418</xdr:rowOff>
    </xdr:from>
    <xdr:ext cx="469744" cy="259045"/>
    <xdr:sp macro="" textlink="">
      <xdr:nvSpPr>
        <xdr:cNvPr id="496" name="【保健センター・保健所】&#10;一人当たり面積最大値テキスト">
          <a:extLst>
            <a:ext uri="{FF2B5EF4-FFF2-40B4-BE49-F238E27FC236}">
              <a16:creationId xmlns:a16="http://schemas.microsoft.com/office/drawing/2014/main" id="{2D0C0A24-E95E-4995-8A93-3797A3A37381}"/>
            </a:ext>
          </a:extLst>
        </xdr:cNvPr>
        <xdr:cNvSpPr txBox="1"/>
      </xdr:nvSpPr>
      <xdr:spPr>
        <a:xfrm>
          <a:off x="19547840" y="9212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42291</xdr:rowOff>
    </xdr:from>
    <xdr:to>
      <xdr:col>116</xdr:col>
      <xdr:colOff>152400</xdr:colOff>
      <xdr:row>56</xdr:row>
      <xdr:rowOff>42291</xdr:rowOff>
    </xdr:to>
    <xdr:cxnSp macro="">
      <xdr:nvCxnSpPr>
        <xdr:cNvPr id="497" name="直線コネクタ 496">
          <a:extLst>
            <a:ext uri="{FF2B5EF4-FFF2-40B4-BE49-F238E27FC236}">
              <a16:creationId xmlns:a16="http://schemas.microsoft.com/office/drawing/2014/main" id="{FC6BA2A4-C170-4E53-B023-5FE50E692B65}"/>
            </a:ext>
          </a:extLst>
        </xdr:cNvPr>
        <xdr:cNvCxnSpPr/>
      </xdr:nvCxnSpPr>
      <xdr:spPr>
        <a:xfrm>
          <a:off x="19443700" y="94301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131525</xdr:rowOff>
    </xdr:from>
    <xdr:ext cx="469744" cy="259045"/>
    <xdr:sp macro="" textlink="">
      <xdr:nvSpPr>
        <xdr:cNvPr id="498" name="【保健センター・保健所】&#10;一人当たり面積平均値テキスト">
          <a:extLst>
            <a:ext uri="{FF2B5EF4-FFF2-40B4-BE49-F238E27FC236}">
              <a16:creationId xmlns:a16="http://schemas.microsoft.com/office/drawing/2014/main" id="{B06E399B-3D24-4882-8B86-5D55DEB4BA82}"/>
            </a:ext>
          </a:extLst>
        </xdr:cNvPr>
        <xdr:cNvSpPr txBox="1"/>
      </xdr:nvSpPr>
      <xdr:spPr>
        <a:xfrm>
          <a:off x="19547840" y="10189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108648</xdr:rowOff>
    </xdr:from>
    <xdr:to>
      <xdr:col>116</xdr:col>
      <xdr:colOff>114300</xdr:colOff>
      <xdr:row>62</xdr:row>
      <xdr:rowOff>38798</xdr:rowOff>
    </xdr:to>
    <xdr:sp macro="" textlink="">
      <xdr:nvSpPr>
        <xdr:cNvPr id="499" name="フローチャート: 判断 498">
          <a:extLst>
            <a:ext uri="{FF2B5EF4-FFF2-40B4-BE49-F238E27FC236}">
              <a16:creationId xmlns:a16="http://schemas.microsoft.com/office/drawing/2014/main" id="{85E1BBBB-0299-4480-A78A-4F026A1F7C3A}"/>
            </a:ext>
          </a:extLst>
        </xdr:cNvPr>
        <xdr:cNvSpPr/>
      </xdr:nvSpPr>
      <xdr:spPr>
        <a:xfrm>
          <a:off x="19458940" y="103346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130366</xdr:rowOff>
    </xdr:from>
    <xdr:to>
      <xdr:col>112</xdr:col>
      <xdr:colOff>38100</xdr:colOff>
      <xdr:row>62</xdr:row>
      <xdr:rowOff>60516</xdr:rowOff>
    </xdr:to>
    <xdr:sp macro="" textlink="">
      <xdr:nvSpPr>
        <xdr:cNvPr id="500" name="フローチャート: 判断 499">
          <a:extLst>
            <a:ext uri="{FF2B5EF4-FFF2-40B4-BE49-F238E27FC236}">
              <a16:creationId xmlns:a16="http://schemas.microsoft.com/office/drawing/2014/main" id="{E3A99BFB-5D6B-4B0B-BDC2-70D9CEB77D9F}"/>
            </a:ext>
          </a:extLst>
        </xdr:cNvPr>
        <xdr:cNvSpPr/>
      </xdr:nvSpPr>
      <xdr:spPr>
        <a:xfrm>
          <a:off x="18735040" y="103564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501" name="フローチャート: 判断 500">
          <a:extLst>
            <a:ext uri="{FF2B5EF4-FFF2-40B4-BE49-F238E27FC236}">
              <a16:creationId xmlns:a16="http://schemas.microsoft.com/office/drawing/2014/main" id="{CF88A554-64DB-40CF-B419-DEE8538E1236}"/>
            </a:ext>
          </a:extLst>
        </xdr:cNvPr>
        <xdr:cNvSpPr/>
      </xdr:nvSpPr>
      <xdr:spPr>
        <a:xfrm>
          <a:off x="17937480" y="103375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502" name="フローチャート: 判断 501">
          <a:extLst>
            <a:ext uri="{FF2B5EF4-FFF2-40B4-BE49-F238E27FC236}">
              <a16:creationId xmlns:a16="http://schemas.microsoft.com/office/drawing/2014/main" id="{F7197024-3E94-4784-945B-A0F8082D1B63}"/>
            </a:ext>
          </a:extLst>
        </xdr:cNvPr>
        <xdr:cNvSpPr/>
      </xdr:nvSpPr>
      <xdr:spPr>
        <a:xfrm>
          <a:off x="17162780" y="103421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130366</xdr:rowOff>
    </xdr:from>
    <xdr:to>
      <xdr:col>98</xdr:col>
      <xdr:colOff>38100</xdr:colOff>
      <xdr:row>62</xdr:row>
      <xdr:rowOff>60516</xdr:rowOff>
    </xdr:to>
    <xdr:sp macro="" textlink="">
      <xdr:nvSpPr>
        <xdr:cNvPr id="503" name="フローチャート: 判断 502">
          <a:extLst>
            <a:ext uri="{FF2B5EF4-FFF2-40B4-BE49-F238E27FC236}">
              <a16:creationId xmlns:a16="http://schemas.microsoft.com/office/drawing/2014/main" id="{180C66EE-2C51-4667-AA0B-32723FDCC045}"/>
            </a:ext>
          </a:extLst>
        </xdr:cNvPr>
        <xdr:cNvSpPr/>
      </xdr:nvSpPr>
      <xdr:spPr>
        <a:xfrm>
          <a:off x="16388080" y="103564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60AAFFF8-EC1F-4D0B-9AE0-E5789ACD0E55}"/>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BA1647E3-BFD5-41CE-8D80-4884C63D808B}"/>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AA74EC34-12D2-4BF7-A6A2-19890CA50593}"/>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F34321EB-5088-45D6-98A1-D0AC16A9C60A}"/>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66FECBB2-D3BF-47D6-BEA5-34AB551DC2DA}"/>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5207</xdr:rowOff>
    </xdr:from>
    <xdr:to>
      <xdr:col>116</xdr:col>
      <xdr:colOff>114300</xdr:colOff>
      <xdr:row>62</xdr:row>
      <xdr:rowOff>106807</xdr:rowOff>
    </xdr:to>
    <xdr:sp macro="" textlink="">
      <xdr:nvSpPr>
        <xdr:cNvPr id="509" name="楕円 508">
          <a:extLst>
            <a:ext uri="{FF2B5EF4-FFF2-40B4-BE49-F238E27FC236}">
              <a16:creationId xmlns:a16="http://schemas.microsoft.com/office/drawing/2014/main" id="{8BB1CCEB-D07E-4024-90E1-E160312D6776}"/>
            </a:ext>
          </a:extLst>
        </xdr:cNvPr>
        <xdr:cNvSpPr/>
      </xdr:nvSpPr>
      <xdr:spPr>
        <a:xfrm>
          <a:off x="19458940" y="103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155084</xdr:rowOff>
    </xdr:from>
    <xdr:ext cx="469744" cy="259045"/>
    <xdr:sp macro="" textlink="">
      <xdr:nvSpPr>
        <xdr:cNvPr id="510" name="【保健センター・保健所】&#10;一人当たり面積該当値テキスト">
          <a:extLst>
            <a:ext uri="{FF2B5EF4-FFF2-40B4-BE49-F238E27FC236}">
              <a16:creationId xmlns:a16="http://schemas.microsoft.com/office/drawing/2014/main" id="{30B3FA35-E4F0-4BF2-AD8C-9ADD2EC72529}"/>
            </a:ext>
          </a:extLst>
        </xdr:cNvPr>
        <xdr:cNvSpPr txBox="1"/>
      </xdr:nvSpPr>
      <xdr:spPr>
        <a:xfrm>
          <a:off x="19547840" y="10381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xdr:rowOff>
    </xdr:from>
    <xdr:to>
      <xdr:col>112</xdr:col>
      <xdr:colOff>38100</xdr:colOff>
      <xdr:row>62</xdr:row>
      <xdr:rowOff>107950</xdr:rowOff>
    </xdr:to>
    <xdr:sp macro="" textlink="">
      <xdr:nvSpPr>
        <xdr:cNvPr id="511" name="楕円 510">
          <a:extLst>
            <a:ext uri="{FF2B5EF4-FFF2-40B4-BE49-F238E27FC236}">
              <a16:creationId xmlns:a16="http://schemas.microsoft.com/office/drawing/2014/main" id="{BDD7229B-1228-4AD3-B216-A9097E8427E3}"/>
            </a:ext>
          </a:extLst>
        </xdr:cNvPr>
        <xdr:cNvSpPr/>
      </xdr:nvSpPr>
      <xdr:spPr>
        <a:xfrm>
          <a:off x="18735040" y="104000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56007</xdr:rowOff>
    </xdr:from>
    <xdr:to>
      <xdr:col>116</xdr:col>
      <xdr:colOff>63500</xdr:colOff>
      <xdr:row>62</xdr:row>
      <xdr:rowOff>57150</xdr:rowOff>
    </xdr:to>
    <xdr:cxnSp macro="">
      <xdr:nvCxnSpPr>
        <xdr:cNvPr id="512" name="直線コネクタ 511">
          <a:extLst>
            <a:ext uri="{FF2B5EF4-FFF2-40B4-BE49-F238E27FC236}">
              <a16:creationId xmlns:a16="http://schemas.microsoft.com/office/drawing/2014/main" id="{096145E5-05C9-4D19-8408-CC97A5B9DCDD}"/>
            </a:ext>
          </a:extLst>
        </xdr:cNvPr>
        <xdr:cNvCxnSpPr/>
      </xdr:nvCxnSpPr>
      <xdr:spPr>
        <a:xfrm flipV="1">
          <a:off x="18778220" y="10449687"/>
          <a:ext cx="73152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4064</xdr:rowOff>
    </xdr:from>
    <xdr:to>
      <xdr:col>107</xdr:col>
      <xdr:colOff>101600</xdr:colOff>
      <xdr:row>62</xdr:row>
      <xdr:rowOff>105664</xdr:rowOff>
    </xdr:to>
    <xdr:sp macro="" textlink="">
      <xdr:nvSpPr>
        <xdr:cNvPr id="513" name="楕円 512">
          <a:extLst>
            <a:ext uri="{FF2B5EF4-FFF2-40B4-BE49-F238E27FC236}">
              <a16:creationId xmlns:a16="http://schemas.microsoft.com/office/drawing/2014/main" id="{B5AB52A7-3F85-46EE-A61F-999A83CD0D3B}"/>
            </a:ext>
          </a:extLst>
        </xdr:cNvPr>
        <xdr:cNvSpPr/>
      </xdr:nvSpPr>
      <xdr:spPr>
        <a:xfrm>
          <a:off x="17937480" y="1039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54864</xdr:rowOff>
    </xdr:from>
    <xdr:to>
      <xdr:col>111</xdr:col>
      <xdr:colOff>177800</xdr:colOff>
      <xdr:row>62</xdr:row>
      <xdr:rowOff>57150</xdr:rowOff>
    </xdr:to>
    <xdr:cxnSp macro="">
      <xdr:nvCxnSpPr>
        <xdr:cNvPr id="514" name="直線コネクタ 513">
          <a:extLst>
            <a:ext uri="{FF2B5EF4-FFF2-40B4-BE49-F238E27FC236}">
              <a16:creationId xmlns:a16="http://schemas.microsoft.com/office/drawing/2014/main" id="{8C3DD4D4-7839-4BEE-8D0E-442BB447A270}"/>
            </a:ext>
          </a:extLst>
        </xdr:cNvPr>
        <xdr:cNvCxnSpPr/>
      </xdr:nvCxnSpPr>
      <xdr:spPr>
        <a:xfrm>
          <a:off x="17988280" y="10448544"/>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8065</xdr:rowOff>
    </xdr:from>
    <xdr:to>
      <xdr:col>102</xdr:col>
      <xdr:colOff>165100</xdr:colOff>
      <xdr:row>62</xdr:row>
      <xdr:rowOff>109665</xdr:rowOff>
    </xdr:to>
    <xdr:sp macro="" textlink="">
      <xdr:nvSpPr>
        <xdr:cNvPr id="515" name="楕円 514">
          <a:extLst>
            <a:ext uri="{FF2B5EF4-FFF2-40B4-BE49-F238E27FC236}">
              <a16:creationId xmlns:a16="http://schemas.microsoft.com/office/drawing/2014/main" id="{F0B300D3-DC70-4002-AD9E-5AE7C70FB520}"/>
            </a:ext>
          </a:extLst>
        </xdr:cNvPr>
        <xdr:cNvSpPr/>
      </xdr:nvSpPr>
      <xdr:spPr>
        <a:xfrm>
          <a:off x="17162780" y="1040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54864</xdr:rowOff>
    </xdr:from>
    <xdr:to>
      <xdr:col>107</xdr:col>
      <xdr:colOff>50800</xdr:colOff>
      <xdr:row>62</xdr:row>
      <xdr:rowOff>58865</xdr:rowOff>
    </xdr:to>
    <xdr:cxnSp macro="">
      <xdr:nvCxnSpPr>
        <xdr:cNvPr id="516" name="直線コネクタ 515">
          <a:extLst>
            <a:ext uri="{FF2B5EF4-FFF2-40B4-BE49-F238E27FC236}">
              <a16:creationId xmlns:a16="http://schemas.microsoft.com/office/drawing/2014/main" id="{19E14F62-18AC-4804-8265-902787BBF008}"/>
            </a:ext>
          </a:extLst>
        </xdr:cNvPr>
        <xdr:cNvCxnSpPr/>
      </xdr:nvCxnSpPr>
      <xdr:spPr>
        <a:xfrm flipV="1">
          <a:off x="17213580" y="10448544"/>
          <a:ext cx="7747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8636</xdr:rowOff>
    </xdr:from>
    <xdr:to>
      <xdr:col>98</xdr:col>
      <xdr:colOff>38100</xdr:colOff>
      <xdr:row>62</xdr:row>
      <xdr:rowOff>110236</xdr:rowOff>
    </xdr:to>
    <xdr:sp macro="" textlink="">
      <xdr:nvSpPr>
        <xdr:cNvPr id="517" name="楕円 516">
          <a:extLst>
            <a:ext uri="{FF2B5EF4-FFF2-40B4-BE49-F238E27FC236}">
              <a16:creationId xmlns:a16="http://schemas.microsoft.com/office/drawing/2014/main" id="{4B142F61-7C11-4F24-993C-9E4B897CEF21}"/>
            </a:ext>
          </a:extLst>
        </xdr:cNvPr>
        <xdr:cNvSpPr/>
      </xdr:nvSpPr>
      <xdr:spPr>
        <a:xfrm>
          <a:off x="16388080" y="104023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58865</xdr:rowOff>
    </xdr:from>
    <xdr:to>
      <xdr:col>102</xdr:col>
      <xdr:colOff>114300</xdr:colOff>
      <xdr:row>62</xdr:row>
      <xdr:rowOff>59436</xdr:rowOff>
    </xdr:to>
    <xdr:cxnSp macro="">
      <xdr:nvCxnSpPr>
        <xdr:cNvPr id="518" name="直線コネクタ 517">
          <a:extLst>
            <a:ext uri="{FF2B5EF4-FFF2-40B4-BE49-F238E27FC236}">
              <a16:creationId xmlns:a16="http://schemas.microsoft.com/office/drawing/2014/main" id="{AC2010C9-C502-4E24-B9CA-ACE1024CAF37}"/>
            </a:ext>
          </a:extLst>
        </xdr:cNvPr>
        <xdr:cNvCxnSpPr/>
      </xdr:nvCxnSpPr>
      <xdr:spPr>
        <a:xfrm flipV="1">
          <a:off x="16431260" y="10452545"/>
          <a:ext cx="78232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77043</xdr:rowOff>
    </xdr:from>
    <xdr:ext cx="469744" cy="259045"/>
    <xdr:sp macro="" textlink="">
      <xdr:nvSpPr>
        <xdr:cNvPr id="519" name="n_1aveValue【保健センター・保健所】&#10;一人当たり面積">
          <a:extLst>
            <a:ext uri="{FF2B5EF4-FFF2-40B4-BE49-F238E27FC236}">
              <a16:creationId xmlns:a16="http://schemas.microsoft.com/office/drawing/2014/main" id="{2972D5C4-BCE0-4C2F-93B4-A4D93637879C}"/>
            </a:ext>
          </a:extLst>
        </xdr:cNvPr>
        <xdr:cNvSpPr txBox="1"/>
      </xdr:nvSpPr>
      <xdr:spPr>
        <a:xfrm>
          <a:off x="18561127" y="10135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58183</xdr:rowOff>
    </xdr:from>
    <xdr:ext cx="469744" cy="259045"/>
    <xdr:sp macro="" textlink="">
      <xdr:nvSpPr>
        <xdr:cNvPr id="520" name="n_2aveValue【保健センター・保健所】&#10;一人当たり面積">
          <a:extLst>
            <a:ext uri="{FF2B5EF4-FFF2-40B4-BE49-F238E27FC236}">
              <a16:creationId xmlns:a16="http://schemas.microsoft.com/office/drawing/2014/main" id="{FC9E9197-3142-41A7-836A-4DA1AA7DBAB5}"/>
            </a:ext>
          </a:extLst>
        </xdr:cNvPr>
        <xdr:cNvSpPr txBox="1"/>
      </xdr:nvSpPr>
      <xdr:spPr>
        <a:xfrm>
          <a:off x="17776267" y="1011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62755</xdr:rowOff>
    </xdr:from>
    <xdr:ext cx="469744" cy="259045"/>
    <xdr:sp macro="" textlink="">
      <xdr:nvSpPr>
        <xdr:cNvPr id="521" name="n_3aveValue【保健センター・保健所】&#10;一人当たり面積">
          <a:extLst>
            <a:ext uri="{FF2B5EF4-FFF2-40B4-BE49-F238E27FC236}">
              <a16:creationId xmlns:a16="http://schemas.microsoft.com/office/drawing/2014/main" id="{80D12364-31B5-4BE5-93E9-7ACDC02C494D}"/>
            </a:ext>
          </a:extLst>
        </xdr:cNvPr>
        <xdr:cNvSpPr txBox="1"/>
      </xdr:nvSpPr>
      <xdr:spPr>
        <a:xfrm>
          <a:off x="1700156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77043</xdr:rowOff>
    </xdr:from>
    <xdr:ext cx="469744" cy="259045"/>
    <xdr:sp macro="" textlink="">
      <xdr:nvSpPr>
        <xdr:cNvPr id="522" name="n_4aveValue【保健センター・保健所】&#10;一人当たり面積">
          <a:extLst>
            <a:ext uri="{FF2B5EF4-FFF2-40B4-BE49-F238E27FC236}">
              <a16:creationId xmlns:a16="http://schemas.microsoft.com/office/drawing/2014/main" id="{6B4A3674-CE02-4F02-892C-B0404CA31F40}"/>
            </a:ext>
          </a:extLst>
        </xdr:cNvPr>
        <xdr:cNvSpPr txBox="1"/>
      </xdr:nvSpPr>
      <xdr:spPr>
        <a:xfrm>
          <a:off x="16226867" y="10135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99077</xdr:rowOff>
    </xdr:from>
    <xdr:ext cx="469744" cy="259045"/>
    <xdr:sp macro="" textlink="">
      <xdr:nvSpPr>
        <xdr:cNvPr id="523" name="n_1mainValue【保健センター・保健所】&#10;一人当たり面積">
          <a:extLst>
            <a:ext uri="{FF2B5EF4-FFF2-40B4-BE49-F238E27FC236}">
              <a16:creationId xmlns:a16="http://schemas.microsoft.com/office/drawing/2014/main" id="{3B407EF6-6A46-4C86-9458-DB8DD2515064}"/>
            </a:ext>
          </a:extLst>
        </xdr:cNvPr>
        <xdr:cNvSpPr txBox="1"/>
      </xdr:nvSpPr>
      <xdr:spPr>
        <a:xfrm>
          <a:off x="18561127" y="1049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96791</xdr:rowOff>
    </xdr:from>
    <xdr:ext cx="469744" cy="259045"/>
    <xdr:sp macro="" textlink="">
      <xdr:nvSpPr>
        <xdr:cNvPr id="524" name="n_2mainValue【保健センター・保健所】&#10;一人当たり面積">
          <a:extLst>
            <a:ext uri="{FF2B5EF4-FFF2-40B4-BE49-F238E27FC236}">
              <a16:creationId xmlns:a16="http://schemas.microsoft.com/office/drawing/2014/main" id="{D7D9E47E-6FEF-47FA-8C6D-6F3250D39BC8}"/>
            </a:ext>
          </a:extLst>
        </xdr:cNvPr>
        <xdr:cNvSpPr txBox="1"/>
      </xdr:nvSpPr>
      <xdr:spPr>
        <a:xfrm>
          <a:off x="17776267" y="10490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100792</xdr:rowOff>
    </xdr:from>
    <xdr:ext cx="469744" cy="259045"/>
    <xdr:sp macro="" textlink="">
      <xdr:nvSpPr>
        <xdr:cNvPr id="525" name="n_3mainValue【保健センター・保健所】&#10;一人当たり面積">
          <a:extLst>
            <a:ext uri="{FF2B5EF4-FFF2-40B4-BE49-F238E27FC236}">
              <a16:creationId xmlns:a16="http://schemas.microsoft.com/office/drawing/2014/main" id="{94DAB0B7-0191-428C-803C-745B1464186A}"/>
            </a:ext>
          </a:extLst>
        </xdr:cNvPr>
        <xdr:cNvSpPr txBox="1"/>
      </xdr:nvSpPr>
      <xdr:spPr>
        <a:xfrm>
          <a:off x="17001567" y="1049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101363</xdr:rowOff>
    </xdr:from>
    <xdr:ext cx="469744" cy="259045"/>
    <xdr:sp macro="" textlink="">
      <xdr:nvSpPr>
        <xdr:cNvPr id="526" name="n_4mainValue【保健センター・保健所】&#10;一人当たり面積">
          <a:extLst>
            <a:ext uri="{FF2B5EF4-FFF2-40B4-BE49-F238E27FC236}">
              <a16:creationId xmlns:a16="http://schemas.microsoft.com/office/drawing/2014/main" id="{DFE918C4-F002-417C-8575-9E5638ACD2DB}"/>
            </a:ext>
          </a:extLst>
        </xdr:cNvPr>
        <xdr:cNvSpPr txBox="1"/>
      </xdr:nvSpPr>
      <xdr:spPr>
        <a:xfrm>
          <a:off x="16226867" y="1049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a:extLst>
            <a:ext uri="{FF2B5EF4-FFF2-40B4-BE49-F238E27FC236}">
              <a16:creationId xmlns:a16="http://schemas.microsoft.com/office/drawing/2014/main" id="{DC4CD9D0-8A45-4B84-A6D0-8D3FA6F9C022}"/>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a:extLst>
            <a:ext uri="{FF2B5EF4-FFF2-40B4-BE49-F238E27FC236}">
              <a16:creationId xmlns:a16="http://schemas.microsoft.com/office/drawing/2014/main" id="{58D2F36C-81BF-4982-8168-D632AF7E7497}"/>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a:extLst>
            <a:ext uri="{FF2B5EF4-FFF2-40B4-BE49-F238E27FC236}">
              <a16:creationId xmlns:a16="http://schemas.microsoft.com/office/drawing/2014/main" id="{D9CC2AA1-E997-4945-88D7-E297B423422B}"/>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a:extLst>
            <a:ext uri="{FF2B5EF4-FFF2-40B4-BE49-F238E27FC236}">
              <a16:creationId xmlns:a16="http://schemas.microsoft.com/office/drawing/2014/main" id="{B1BEC806-771F-41CF-A1A9-700200943989}"/>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a:extLst>
            <a:ext uri="{FF2B5EF4-FFF2-40B4-BE49-F238E27FC236}">
              <a16:creationId xmlns:a16="http://schemas.microsoft.com/office/drawing/2014/main" id="{20031F56-55A1-4719-A1A7-1453EDE1B502}"/>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a:extLst>
            <a:ext uri="{FF2B5EF4-FFF2-40B4-BE49-F238E27FC236}">
              <a16:creationId xmlns:a16="http://schemas.microsoft.com/office/drawing/2014/main" id="{BF43DB78-5D27-4CC2-8438-739A786D38E9}"/>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a:extLst>
            <a:ext uri="{FF2B5EF4-FFF2-40B4-BE49-F238E27FC236}">
              <a16:creationId xmlns:a16="http://schemas.microsoft.com/office/drawing/2014/main" id="{18D1DFC1-57DA-448B-A916-3F588248DA1C}"/>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a:extLst>
            <a:ext uri="{FF2B5EF4-FFF2-40B4-BE49-F238E27FC236}">
              <a16:creationId xmlns:a16="http://schemas.microsoft.com/office/drawing/2014/main" id="{5B85EC13-D725-404D-8D38-7F4F2EF045C1}"/>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a:extLst>
            <a:ext uri="{FF2B5EF4-FFF2-40B4-BE49-F238E27FC236}">
              <a16:creationId xmlns:a16="http://schemas.microsoft.com/office/drawing/2014/main" id="{47343C7B-35C7-4180-AFA0-C3DFD4111D12}"/>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a:extLst>
            <a:ext uri="{FF2B5EF4-FFF2-40B4-BE49-F238E27FC236}">
              <a16:creationId xmlns:a16="http://schemas.microsoft.com/office/drawing/2014/main" id="{B0E3BDF2-D5BC-432C-9491-444B456277A8}"/>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7" name="テキスト ボックス 536">
          <a:extLst>
            <a:ext uri="{FF2B5EF4-FFF2-40B4-BE49-F238E27FC236}">
              <a16:creationId xmlns:a16="http://schemas.microsoft.com/office/drawing/2014/main" id="{0345F2CD-1055-475E-A9D1-9A06B00EE1C9}"/>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8" name="直線コネクタ 537">
          <a:extLst>
            <a:ext uri="{FF2B5EF4-FFF2-40B4-BE49-F238E27FC236}">
              <a16:creationId xmlns:a16="http://schemas.microsoft.com/office/drawing/2014/main" id="{850ADEE9-08E8-4C67-9302-722B0BB301A1}"/>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9" name="テキスト ボックス 538">
          <a:extLst>
            <a:ext uri="{FF2B5EF4-FFF2-40B4-BE49-F238E27FC236}">
              <a16:creationId xmlns:a16="http://schemas.microsoft.com/office/drawing/2014/main" id="{A7B18592-E82C-4B62-A803-D5C138C20A60}"/>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0" name="直線コネクタ 539">
          <a:extLst>
            <a:ext uri="{FF2B5EF4-FFF2-40B4-BE49-F238E27FC236}">
              <a16:creationId xmlns:a16="http://schemas.microsoft.com/office/drawing/2014/main" id="{D08F6C63-FC44-4D50-B931-703CC7FAEB3D}"/>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1" name="テキスト ボックス 540">
          <a:extLst>
            <a:ext uri="{FF2B5EF4-FFF2-40B4-BE49-F238E27FC236}">
              <a16:creationId xmlns:a16="http://schemas.microsoft.com/office/drawing/2014/main" id="{E0E0FA57-5A3C-45AD-BFA3-9F9FB2B1DCDD}"/>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2" name="直線コネクタ 541">
          <a:extLst>
            <a:ext uri="{FF2B5EF4-FFF2-40B4-BE49-F238E27FC236}">
              <a16:creationId xmlns:a16="http://schemas.microsoft.com/office/drawing/2014/main" id="{3C9D16A6-31AC-4C94-88AE-6D6184D7BB90}"/>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3" name="テキスト ボックス 542">
          <a:extLst>
            <a:ext uri="{FF2B5EF4-FFF2-40B4-BE49-F238E27FC236}">
              <a16:creationId xmlns:a16="http://schemas.microsoft.com/office/drawing/2014/main" id="{CFDABC3C-6F3D-44BF-99DB-0A5DD5E4D735}"/>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4" name="直線コネクタ 543">
          <a:extLst>
            <a:ext uri="{FF2B5EF4-FFF2-40B4-BE49-F238E27FC236}">
              <a16:creationId xmlns:a16="http://schemas.microsoft.com/office/drawing/2014/main" id="{A1D30E26-B7CB-4D91-AF0C-9508D07F4C44}"/>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5" name="テキスト ボックス 544">
          <a:extLst>
            <a:ext uri="{FF2B5EF4-FFF2-40B4-BE49-F238E27FC236}">
              <a16:creationId xmlns:a16="http://schemas.microsoft.com/office/drawing/2014/main" id="{73CAA9B5-5BE8-4500-AED7-80E96625DE9B}"/>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6" name="直線コネクタ 545">
          <a:extLst>
            <a:ext uri="{FF2B5EF4-FFF2-40B4-BE49-F238E27FC236}">
              <a16:creationId xmlns:a16="http://schemas.microsoft.com/office/drawing/2014/main" id="{66FCB292-56A4-493D-9264-BBB26088BED0}"/>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7" name="テキスト ボックス 546">
          <a:extLst>
            <a:ext uri="{FF2B5EF4-FFF2-40B4-BE49-F238E27FC236}">
              <a16:creationId xmlns:a16="http://schemas.microsoft.com/office/drawing/2014/main" id="{4008119D-1FBF-4C16-87B0-3AE7AF2B525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8" name="直線コネクタ 547">
          <a:extLst>
            <a:ext uri="{FF2B5EF4-FFF2-40B4-BE49-F238E27FC236}">
              <a16:creationId xmlns:a16="http://schemas.microsoft.com/office/drawing/2014/main" id="{4D5D8F8F-87A8-4B01-BE4F-ADE0B7CC4B37}"/>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9" name="テキスト ボックス 548">
          <a:extLst>
            <a:ext uri="{FF2B5EF4-FFF2-40B4-BE49-F238E27FC236}">
              <a16:creationId xmlns:a16="http://schemas.microsoft.com/office/drawing/2014/main" id="{7C50ED8D-5828-4138-B657-FDC7A40623FA}"/>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a:extLst>
            <a:ext uri="{FF2B5EF4-FFF2-40B4-BE49-F238E27FC236}">
              <a16:creationId xmlns:a16="http://schemas.microsoft.com/office/drawing/2014/main" id="{9133B25B-2036-454C-88D5-B1CB0489C104}"/>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消防施設】&#10;有形固定資産減価償却率グラフ枠">
          <a:extLst>
            <a:ext uri="{FF2B5EF4-FFF2-40B4-BE49-F238E27FC236}">
              <a16:creationId xmlns:a16="http://schemas.microsoft.com/office/drawing/2014/main" id="{50F364DB-542F-4D12-AABA-22794798D5E1}"/>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552" name="直線コネクタ 551">
          <a:extLst>
            <a:ext uri="{FF2B5EF4-FFF2-40B4-BE49-F238E27FC236}">
              <a16:creationId xmlns:a16="http://schemas.microsoft.com/office/drawing/2014/main" id="{F6FF0335-935B-419C-AC90-045C204CA984}"/>
            </a:ext>
          </a:extLst>
        </xdr:cNvPr>
        <xdr:cNvCxnSpPr/>
      </xdr:nvCxnSpPr>
      <xdr:spPr>
        <a:xfrm flipV="1">
          <a:off x="14375764" y="13092793"/>
          <a:ext cx="0" cy="1492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3" name="【消防施設】&#10;有形固定資産減価償却率最小値テキスト">
          <a:extLst>
            <a:ext uri="{FF2B5EF4-FFF2-40B4-BE49-F238E27FC236}">
              <a16:creationId xmlns:a16="http://schemas.microsoft.com/office/drawing/2014/main" id="{1E5553E8-9655-4848-AD05-F1C4AD12B08E}"/>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4" name="直線コネクタ 553">
          <a:extLst>
            <a:ext uri="{FF2B5EF4-FFF2-40B4-BE49-F238E27FC236}">
              <a16:creationId xmlns:a16="http://schemas.microsoft.com/office/drawing/2014/main" id="{535BC7A7-8C78-4C01-9538-D880F5F100F8}"/>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555" name="【消防施設】&#10;有形固定資産減価償却率最大値テキスト">
          <a:extLst>
            <a:ext uri="{FF2B5EF4-FFF2-40B4-BE49-F238E27FC236}">
              <a16:creationId xmlns:a16="http://schemas.microsoft.com/office/drawing/2014/main" id="{772C823C-88BE-4FDA-AADF-990C751FDEDA}"/>
            </a:ext>
          </a:extLst>
        </xdr:cNvPr>
        <xdr:cNvSpPr txBox="1"/>
      </xdr:nvSpPr>
      <xdr:spPr>
        <a:xfrm>
          <a:off x="14414500" y="128756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556" name="直線コネクタ 555">
          <a:extLst>
            <a:ext uri="{FF2B5EF4-FFF2-40B4-BE49-F238E27FC236}">
              <a16:creationId xmlns:a16="http://schemas.microsoft.com/office/drawing/2014/main" id="{66906957-7F60-4340-B0A4-3F045475CA65}"/>
            </a:ext>
          </a:extLst>
        </xdr:cNvPr>
        <xdr:cNvCxnSpPr/>
      </xdr:nvCxnSpPr>
      <xdr:spPr>
        <a:xfrm>
          <a:off x="14287500" y="130927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557" name="【消防施設】&#10;有形固定資産減価償却率平均値テキスト">
          <a:extLst>
            <a:ext uri="{FF2B5EF4-FFF2-40B4-BE49-F238E27FC236}">
              <a16:creationId xmlns:a16="http://schemas.microsoft.com/office/drawing/2014/main" id="{33163E2D-B6B3-4150-AC31-D0EAEE24BBD9}"/>
            </a:ext>
          </a:extLst>
        </xdr:cNvPr>
        <xdr:cNvSpPr txBox="1"/>
      </xdr:nvSpPr>
      <xdr:spPr>
        <a:xfrm>
          <a:off x="14414500" y="13862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558" name="フローチャート: 判断 557">
          <a:extLst>
            <a:ext uri="{FF2B5EF4-FFF2-40B4-BE49-F238E27FC236}">
              <a16:creationId xmlns:a16="http://schemas.microsoft.com/office/drawing/2014/main" id="{495B22C1-E719-4380-B8EE-96094337CC62}"/>
            </a:ext>
          </a:extLst>
        </xdr:cNvPr>
        <xdr:cNvSpPr/>
      </xdr:nvSpPr>
      <xdr:spPr>
        <a:xfrm>
          <a:off x="14325600" y="1388400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559" name="フローチャート: 判断 558">
          <a:extLst>
            <a:ext uri="{FF2B5EF4-FFF2-40B4-BE49-F238E27FC236}">
              <a16:creationId xmlns:a16="http://schemas.microsoft.com/office/drawing/2014/main" id="{BE9AFDF8-66AD-4CA8-8ACD-6C872D397534}"/>
            </a:ext>
          </a:extLst>
        </xdr:cNvPr>
        <xdr:cNvSpPr/>
      </xdr:nvSpPr>
      <xdr:spPr>
        <a:xfrm>
          <a:off x="13578840" y="139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560" name="フローチャート: 判断 559">
          <a:extLst>
            <a:ext uri="{FF2B5EF4-FFF2-40B4-BE49-F238E27FC236}">
              <a16:creationId xmlns:a16="http://schemas.microsoft.com/office/drawing/2014/main" id="{EA7F07FE-CCF5-446D-B09F-11432121E6E1}"/>
            </a:ext>
          </a:extLst>
        </xdr:cNvPr>
        <xdr:cNvSpPr/>
      </xdr:nvSpPr>
      <xdr:spPr>
        <a:xfrm>
          <a:off x="12804140" y="139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561" name="フローチャート: 判断 560">
          <a:extLst>
            <a:ext uri="{FF2B5EF4-FFF2-40B4-BE49-F238E27FC236}">
              <a16:creationId xmlns:a16="http://schemas.microsoft.com/office/drawing/2014/main" id="{1BAE55DE-B11F-4426-A4FA-A0AF719E4DEF}"/>
            </a:ext>
          </a:extLst>
        </xdr:cNvPr>
        <xdr:cNvSpPr/>
      </xdr:nvSpPr>
      <xdr:spPr>
        <a:xfrm>
          <a:off x="12029440" y="138644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562" name="フローチャート: 判断 561">
          <a:extLst>
            <a:ext uri="{FF2B5EF4-FFF2-40B4-BE49-F238E27FC236}">
              <a16:creationId xmlns:a16="http://schemas.microsoft.com/office/drawing/2014/main" id="{F967FFE0-4F73-4CA6-92B0-68CD7970FB79}"/>
            </a:ext>
          </a:extLst>
        </xdr:cNvPr>
        <xdr:cNvSpPr/>
      </xdr:nvSpPr>
      <xdr:spPr>
        <a:xfrm>
          <a:off x="11231880" y="139101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85089BE9-7C9E-42C9-8E24-E12293D63B24}"/>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E790F023-6BE9-48A9-B090-9C620A3CB2B8}"/>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A3BB5FE3-EBF9-4524-803E-1D2BF2F76B69}"/>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501AC2F-5D55-4F5C-B1F4-8D32E3B1189F}"/>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A84D1BE2-6D21-4333-BD15-4B289CA3883E}"/>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52614</xdr:rowOff>
    </xdr:from>
    <xdr:to>
      <xdr:col>85</xdr:col>
      <xdr:colOff>177800</xdr:colOff>
      <xdr:row>82</xdr:row>
      <xdr:rowOff>154214</xdr:rowOff>
    </xdr:to>
    <xdr:sp macro="" textlink="">
      <xdr:nvSpPr>
        <xdr:cNvPr id="568" name="楕円 567">
          <a:extLst>
            <a:ext uri="{FF2B5EF4-FFF2-40B4-BE49-F238E27FC236}">
              <a16:creationId xmlns:a16="http://schemas.microsoft.com/office/drawing/2014/main" id="{24A996C0-60F9-47F4-9080-6755849DF6F8}"/>
            </a:ext>
          </a:extLst>
        </xdr:cNvPr>
        <xdr:cNvSpPr/>
      </xdr:nvSpPr>
      <xdr:spPr>
        <a:xfrm>
          <a:off x="14325600" y="1379909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75491</xdr:rowOff>
    </xdr:from>
    <xdr:ext cx="405111" cy="259045"/>
    <xdr:sp macro="" textlink="">
      <xdr:nvSpPr>
        <xdr:cNvPr id="569" name="【消防施設】&#10;有形固定資産減価償却率該当値テキスト">
          <a:extLst>
            <a:ext uri="{FF2B5EF4-FFF2-40B4-BE49-F238E27FC236}">
              <a16:creationId xmlns:a16="http://schemas.microsoft.com/office/drawing/2014/main" id="{9A81E8F2-E344-4BF4-809E-91194706F253}"/>
            </a:ext>
          </a:extLst>
        </xdr:cNvPr>
        <xdr:cNvSpPr txBox="1"/>
      </xdr:nvSpPr>
      <xdr:spPr>
        <a:xfrm>
          <a:off x="14414500" y="1365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8527</xdr:rowOff>
    </xdr:from>
    <xdr:to>
      <xdr:col>81</xdr:col>
      <xdr:colOff>101600</xdr:colOff>
      <xdr:row>82</xdr:row>
      <xdr:rowOff>110127</xdr:rowOff>
    </xdr:to>
    <xdr:sp macro="" textlink="">
      <xdr:nvSpPr>
        <xdr:cNvPr id="570" name="楕円 569">
          <a:extLst>
            <a:ext uri="{FF2B5EF4-FFF2-40B4-BE49-F238E27FC236}">
              <a16:creationId xmlns:a16="http://schemas.microsoft.com/office/drawing/2014/main" id="{4C6ECAA4-1927-4E22-BFF6-A7AA7943CF3F}"/>
            </a:ext>
          </a:extLst>
        </xdr:cNvPr>
        <xdr:cNvSpPr/>
      </xdr:nvSpPr>
      <xdr:spPr>
        <a:xfrm>
          <a:off x="13578840" y="1375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59327</xdr:rowOff>
    </xdr:from>
    <xdr:to>
      <xdr:col>85</xdr:col>
      <xdr:colOff>127000</xdr:colOff>
      <xdr:row>82</xdr:row>
      <xdr:rowOff>103414</xdr:rowOff>
    </xdr:to>
    <xdr:cxnSp macro="">
      <xdr:nvCxnSpPr>
        <xdr:cNvPr id="571" name="直線コネクタ 570">
          <a:extLst>
            <a:ext uri="{FF2B5EF4-FFF2-40B4-BE49-F238E27FC236}">
              <a16:creationId xmlns:a16="http://schemas.microsoft.com/office/drawing/2014/main" id="{2565CC90-013E-4F1B-B0F4-12EFC3388FC3}"/>
            </a:ext>
          </a:extLst>
        </xdr:cNvPr>
        <xdr:cNvCxnSpPr/>
      </xdr:nvCxnSpPr>
      <xdr:spPr>
        <a:xfrm>
          <a:off x="13629640" y="13805807"/>
          <a:ext cx="74676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135889</xdr:rowOff>
    </xdr:from>
    <xdr:to>
      <xdr:col>76</xdr:col>
      <xdr:colOff>165100</xdr:colOff>
      <xdr:row>82</xdr:row>
      <xdr:rowOff>66039</xdr:rowOff>
    </xdr:to>
    <xdr:sp macro="" textlink="">
      <xdr:nvSpPr>
        <xdr:cNvPr id="572" name="楕円 571">
          <a:extLst>
            <a:ext uri="{FF2B5EF4-FFF2-40B4-BE49-F238E27FC236}">
              <a16:creationId xmlns:a16="http://schemas.microsoft.com/office/drawing/2014/main" id="{75195ED9-826F-4D84-84C2-A46E57C55E2A}"/>
            </a:ext>
          </a:extLst>
        </xdr:cNvPr>
        <xdr:cNvSpPr/>
      </xdr:nvSpPr>
      <xdr:spPr>
        <a:xfrm>
          <a:off x="12804140" y="137147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15239</xdr:rowOff>
    </xdr:from>
    <xdr:to>
      <xdr:col>81</xdr:col>
      <xdr:colOff>50800</xdr:colOff>
      <xdr:row>82</xdr:row>
      <xdr:rowOff>59327</xdr:rowOff>
    </xdr:to>
    <xdr:cxnSp macro="">
      <xdr:nvCxnSpPr>
        <xdr:cNvPr id="573" name="直線コネクタ 572">
          <a:extLst>
            <a:ext uri="{FF2B5EF4-FFF2-40B4-BE49-F238E27FC236}">
              <a16:creationId xmlns:a16="http://schemas.microsoft.com/office/drawing/2014/main" id="{90DC26DE-701E-4999-96C1-EF8BE92AF7DF}"/>
            </a:ext>
          </a:extLst>
        </xdr:cNvPr>
        <xdr:cNvCxnSpPr/>
      </xdr:nvCxnSpPr>
      <xdr:spPr>
        <a:xfrm>
          <a:off x="12854940" y="13761719"/>
          <a:ext cx="7747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91802</xdr:rowOff>
    </xdr:from>
    <xdr:to>
      <xdr:col>72</xdr:col>
      <xdr:colOff>38100</xdr:colOff>
      <xdr:row>82</xdr:row>
      <xdr:rowOff>21952</xdr:rowOff>
    </xdr:to>
    <xdr:sp macro="" textlink="">
      <xdr:nvSpPr>
        <xdr:cNvPr id="574" name="楕円 573">
          <a:extLst>
            <a:ext uri="{FF2B5EF4-FFF2-40B4-BE49-F238E27FC236}">
              <a16:creationId xmlns:a16="http://schemas.microsoft.com/office/drawing/2014/main" id="{FE472755-F978-421F-B5E3-F00B3918BA3D}"/>
            </a:ext>
          </a:extLst>
        </xdr:cNvPr>
        <xdr:cNvSpPr/>
      </xdr:nvSpPr>
      <xdr:spPr>
        <a:xfrm>
          <a:off x="12029440" y="136706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142602</xdr:rowOff>
    </xdr:from>
    <xdr:to>
      <xdr:col>76</xdr:col>
      <xdr:colOff>114300</xdr:colOff>
      <xdr:row>82</xdr:row>
      <xdr:rowOff>15239</xdr:rowOff>
    </xdr:to>
    <xdr:cxnSp macro="">
      <xdr:nvCxnSpPr>
        <xdr:cNvPr id="575" name="直線コネクタ 574">
          <a:extLst>
            <a:ext uri="{FF2B5EF4-FFF2-40B4-BE49-F238E27FC236}">
              <a16:creationId xmlns:a16="http://schemas.microsoft.com/office/drawing/2014/main" id="{EC186AA7-76EE-4803-9E2E-86501B1D70A0}"/>
            </a:ext>
          </a:extLst>
        </xdr:cNvPr>
        <xdr:cNvCxnSpPr/>
      </xdr:nvCxnSpPr>
      <xdr:spPr>
        <a:xfrm>
          <a:off x="12072620" y="13721442"/>
          <a:ext cx="78232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64044</xdr:rowOff>
    </xdr:from>
    <xdr:to>
      <xdr:col>67</xdr:col>
      <xdr:colOff>101600</xdr:colOff>
      <xdr:row>77</xdr:row>
      <xdr:rowOff>165644</xdr:rowOff>
    </xdr:to>
    <xdr:sp macro="" textlink="">
      <xdr:nvSpPr>
        <xdr:cNvPr id="576" name="楕円 575">
          <a:extLst>
            <a:ext uri="{FF2B5EF4-FFF2-40B4-BE49-F238E27FC236}">
              <a16:creationId xmlns:a16="http://schemas.microsoft.com/office/drawing/2014/main" id="{47296941-06EF-4369-8209-FDE0CE071C67}"/>
            </a:ext>
          </a:extLst>
        </xdr:cNvPr>
        <xdr:cNvSpPr/>
      </xdr:nvSpPr>
      <xdr:spPr>
        <a:xfrm>
          <a:off x="11231880" y="1297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114844</xdr:rowOff>
    </xdr:from>
    <xdr:to>
      <xdr:col>71</xdr:col>
      <xdr:colOff>177800</xdr:colOff>
      <xdr:row>81</xdr:row>
      <xdr:rowOff>142602</xdr:rowOff>
    </xdr:to>
    <xdr:cxnSp macro="">
      <xdr:nvCxnSpPr>
        <xdr:cNvPr id="577" name="直線コネクタ 576">
          <a:extLst>
            <a:ext uri="{FF2B5EF4-FFF2-40B4-BE49-F238E27FC236}">
              <a16:creationId xmlns:a16="http://schemas.microsoft.com/office/drawing/2014/main" id="{37F8A228-A9E9-4794-B7D8-B8F55F4F7343}"/>
            </a:ext>
          </a:extLst>
        </xdr:cNvPr>
        <xdr:cNvCxnSpPr/>
      </xdr:nvCxnSpPr>
      <xdr:spPr>
        <a:xfrm>
          <a:off x="11282680" y="13023124"/>
          <a:ext cx="789940" cy="69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578" name="n_1aveValue【消防施設】&#10;有形固定資産減価償却率">
          <a:extLst>
            <a:ext uri="{FF2B5EF4-FFF2-40B4-BE49-F238E27FC236}">
              <a16:creationId xmlns:a16="http://schemas.microsoft.com/office/drawing/2014/main" id="{80112001-9C17-45CA-A86B-A61ACA9D99E1}"/>
            </a:ext>
          </a:extLst>
        </xdr:cNvPr>
        <xdr:cNvSpPr txBox="1"/>
      </xdr:nvSpPr>
      <xdr:spPr>
        <a:xfrm>
          <a:off x="13437244" y="14034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97989</xdr:rowOff>
    </xdr:from>
    <xdr:ext cx="405111" cy="259045"/>
    <xdr:sp macro="" textlink="">
      <xdr:nvSpPr>
        <xdr:cNvPr id="579" name="n_2aveValue【消防施設】&#10;有形固定資産減価償却率">
          <a:extLst>
            <a:ext uri="{FF2B5EF4-FFF2-40B4-BE49-F238E27FC236}">
              <a16:creationId xmlns:a16="http://schemas.microsoft.com/office/drawing/2014/main" id="{B7FB8616-1011-4595-AAD1-FB844F2D0CFA}"/>
            </a:ext>
          </a:extLst>
        </xdr:cNvPr>
        <xdr:cNvSpPr txBox="1"/>
      </xdr:nvSpPr>
      <xdr:spPr>
        <a:xfrm>
          <a:off x="12675244" y="1401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39206</xdr:rowOff>
    </xdr:from>
    <xdr:ext cx="405111" cy="259045"/>
    <xdr:sp macro="" textlink="">
      <xdr:nvSpPr>
        <xdr:cNvPr id="580" name="n_3aveValue【消防施設】&#10;有形固定資産減価償却率">
          <a:extLst>
            <a:ext uri="{FF2B5EF4-FFF2-40B4-BE49-F238E27FC236}">
              <a16:creationId xmlns:a16="http://schemas.microsoft.com/office/drawing/2014/main" id="{B1A1E619-D788-47C1-9825-6EEC0A4120A9}"/>
            </a:ext>
          </a:extLst>
        </xdr:cNvPr>
        <xdr:cNvSpPr txBox="1"/>
      </xdr:nvSpPr>
      <xdr:spPr>
        <a:xfrm>
          <a:off x="11900544" y="13953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84926</xdr:rowOff>
    </xdr:from>
    <xdr:ext cx="405111" cy="259045"/>
    <xdr:sp macro="" textlink="">
      <xdr:nvSpPr>
        <xdr:cNvPr id="581" name="n_4aveValue【消防施設】&#10;有形固定資産減価償却率">
          <a:extLst>
            <a:ext uri="{FF2B5EF4-FFF2-40B4-BE49-F238E27FC236}">
              <a16:creationId xmlns:a16="http://schemas.microsoft.com/office/drawing/2014/main" id="{A28563E2-FB2A-48D9-BADC-A1A4E166A7C4}"/>
            </a:ext>
          </a:extLst>
        </xdr:cNvPr>
        <xdr:cNvSpPr txBox="1"/>
      </xdr:nvSpPr>
      <xdr:spPr>
        <a:xfrm>
          <a:off x="11102984" y="13999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126654</xdr:rowOff>
    </xdr:from>
    <xdr:ext cx="405111" cy="259045"/>
    <xdr:sp macro="" textlink="">
      <xdr:nvSpPr>
        <xdr:cNvPr id="582" name="n_1mainValue【消防施設】&#10;有形固定資産減価償却率">
          <a:extLst>
            <a:ext uri="{FF2B5EF4-FFF2-40B4-BE49-F238E27FC236}">
              <a16:creationId xmlns:a16="http://schemas.microsoft.com/office/drawing/2014/main" id="{B79FC4DF-2857-4D2A-8813-BDE739BEC591}"/>
            </a:ext>
          </a:extLst>
        </xdr:cNvPr>
        <xdr:cNvSpPr txBox="1"/>
      </xdr:nvSpPr>
      <xdr:spPr>
        <a:xfrm>
          <a:off x="13437244" y="13537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583" name="n_2mainValue【消防施設】&#10;有形固定資産減価償却率">
          <a:extLst>
            <a:ext uri="{FF2B5EF4-FFF2-40B4-BE49-F238E27FC236}">
              <a16:creationId xmlns:a16="http://schemas.microsoft.com/office/drawing/2014/main" id="{D5BE6D54-3062-4BC3-A1A1-F168864C491B}"/>
            </a:ext>
          </a:extLst>
        </xdr:cNvPr>
        <xdr:cNvSpPr txBox="1"/>
      </xdr:nvSpPr>
      <xdr:spPr>
        <a:xfrm>
          <a:off x="1267524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38479</xdr:rowOff>
    </xdr:from>
    <xdr:ext cx="405111" cy="259045"/>
    <xdr:sp macro="" textlink="">
      <xdr:nvSpPr>
        <xdr:cNvPr id="584" name="n_3mainValue【消防施設】&#10;有形固定資産減価償却率">
          <a:extLst>
            <a:ext uri="{FF2B5EF4-FFF2-40B4-BE49-F238E27FC236}">
              <a16:creationId xmlns:a16="http://schemas.microsoft.com/office/drawing/2014/main" id="{666D21B0-B94F-4E6F-9248-03ABC5D41904}"/>
            </a:ext>
          </a:extLst>
        </xdr:cNvPr>
        <xdr:cNvSpPr txBox="1"/>
      </xdr:nvSpPr>
      <xdr:spPr>
        <a:xfrm>
          <a:off x="11900544" y="13449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10721</xdr:rowOff>
    </xdr:from>
    <xdr:ext cx="340478" cy="259045"/>
    <xdr:sp macro="" textlink="">
      <xdr:nvSpPr>
        <xdr:cNvPr id="585" name="n_4mainValue【消防施設】&#10;有形固定資産減価償却率">
          <a:extLst>
            <a:ext uri="{FF2B5EF4-FFF2-40B4-BE49-F238E27FC236}">
              <a16:creationId xmlns:a16="http://schemas.microsoft.com/office/drawing/2014/main" id="{845A84B9-A67E-43E0-9442-FEB3C9D4B412}"/>
            </a:ext>
          </a:extLst>
        </xdr:cNvPr>
        <xdr:cNvSpPr txBox="1"/>
      </xdr:nvSpPr>
      <xdr:spPr>
        <a:xfrm>
          <a:off x="11135301" y="127513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a:extLst>
            <a:ext uri="{FF2B5EF4-FFF2-40B4-BE49-F238E27FC236}">
              <a16:creationId xmlns:a16="http://schemas.microsoft.com/office/drawing/2014/main" id="{8F4B67E2-A8F4-4123-9230-DC7FB35519FF}"/>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a:extLst>
            <a:ext uri="{FF2B5EF4-FFF2-40B4-BE49-F238E27FC236}">
              <a16:creationId xmlns:a16="http://schemas.microsoft.com/office/drawing/2014/main" id="{EDD181EA-2FE1-4862-A809-523D26467DE2}"/>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a:extLst>
            <a:ext uri="{FF2B5EF4-FFF2-40B4-BE49-F238E27FC236}">
              <a16:creationId xmlns:a16="http://schemas.microsoft.com/office/drawing/2014/main" id="{9D952981-7735-49DB-87C4-48448FD325CC}"/>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a:extLst>
            <a:ext uri="{FF2B5EF4-FFF2-40B4-BE49-F238E27FC236}">
              <a16:creationId xmlns:a16="http://schemas.microsoft.com/office/drawing/2014/main" id="{4B28F845-10C2-4EFC-8E64-E966291B68F9}"/>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a:extLst>
            <a:ext uri="{FF2B5EF4-FFF2-40B4-BE49-F238E27FC236}">
              <a16:creationId xmlns:a16="http://schemas.microsoft.com/office/drawing/2014/main" id="{8A7D7593-6602-4AA5-80DC-EC4CE3CF6EC9}"/>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a:extLst>
            <a:ext uri="{FF2B5EF4-FFF2-40B4-BE49-F238E27FC236}">
              <a16:creationId xmlns:a16="http://schemas.microsoft.com/office/drawing/2014/main" id="{28BE870B-F264-4919-8C73-E78531A43E4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a:extLst>
            <a:ext uri="{FF2B5EF4-FFF2-40B4-BE49-F238E27FC236}">
              <a16:creationId xmlns:a16="http://schemas.microsoft.com/office/drawing/2014/main" id="{9C8CC5FF-8A77-4F69-B78F-6A5FDDCD880A}"/>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a:extLst>
            <a:ext uri="{FF2B5EF4-FFF2-40B4-BE49-F238E27FC236}">
              <a16:creationId xmlns:a16="http://schemas.microsoft.com/office/drawing/2014/main" id="{794E740E-2B36-418F-9C2C-5CFDC28E7858}"/>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4" name="テキスト ボックス 593">
          <a:extLst>
            <a:ext uri="{FF2B5EF4-FFF2-40B4-BE49-F238E27FC236}">
              <a16:creationId xmlns:a16="http://schemas.microsoft.com/office/drawing/2014/main" id="{F27FDFE6-B50F-4E74-AB0F-765F1168BD7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a:extLst>
            <a:ext uri="{FF2B5EF4-FFF2-40B4-BE49-F238E27FC236}">
              <a16:creationId xmlns:a16="http://schemas.microsoft.com/office/drawing/2014/main" id="{FAB41361-23EB-40E3-BD12-C5E02CAA522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596" name="直線コネクタ 595">
          <a:extLst>
            <a:ext uri="{FF2B5EF4-FFF2-40B4-BE49-F238E27FC236}">
              <a16:creationId xmlns:a16="http://schemas.microsoft.com/office/drawing/2014/main" id="{DD9E5DE9-1645-46D0-AE56-2D10951EB82F}"/>
            </a:ext>
          </a:extLst>
        </xdr:cNvPr>
        <xdr:cNvCxnSpPr/>
      </xdr:nvCxnSpPr>
      <xdr:spPr>
        <a:xfrm>
          <a:off x="16093440" y="14344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597" name="テキスト ボックス 596">
          <a:extLst>
            <a:ext uri="{FF2B5EF4-FFF2-40B4-BE49-F238E27FC236}">
              <a16:creationId xmlns:a16="http://schemas.microsoft.com/office/drawing/2014/main" id="{42E149A8-87C6-4E01-8C4D-B8ADDC375FF5}"/>
            </a:ext>
          </a:extLst>
        </xdr:cNvPr>
        <xdr:cNvSpPr txBox="1"/>
      </xdr:nvSpPr>
      <xdr:spPr>
        <a:xfrm>
          <a:off x="1569484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8" name="直線コネクタ 597">
          <a:extLst>
            <a:ext uri="{FF2B5EF4-FFF2-40B4-BE49-F238E27FC236}">
              <a16:creationId xmlns:a16="http://schemas.microsoft.com/office/drawing/2014/main" id="{04C822F7-1139-4224-83CE-04131D76576A}"/>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9" name="テキスト ボックス 598">
          <a:extLst>
            <a:ext uri="{FF2B5EF4-FFF2-40B4-BE49-F238E27FC236}">
              <a16:creationId xmlns:a16="http://schemas.microsoft.com/office/drawing/2014/main" id="{9EEC902D-14CA-41B6-97E3-10BE25BD8FB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00" name="直線コネクタ 599">
          <a:extLst>
            <a:ext uri="{FF2B5EF4-FFF2-40B4-BE49-F238E27FC236}">
              <a16:creationId xmlns:a16="http://schemas.microsoft.com/office/drawing/2014/main" id="{5C3B50D2-0483-48C4-8898-5AA2328FEB5E}"/>
            </a:ext>
          </a:extLst>
        </xdr:cNvPr>
        <xdr:cNvCxnSpPr/>
      </xdr:nvCxnSpPr>
      <xdr:spPr>
        <a:xfrm>
          <a:off x="16093440" y="13228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01" name="テキスト ボックス 600">
          <a:extLst>
            <a:ext uri="{FF2B5EF4-FFF2-40B4-BE49-F238E27FC236}">
              <a16:creationId xmlns:a16="http://schemas.microsoft.com/office/drawing/2014/main" id="{F31716D2-9E5B-430E-97DC-11BBD13AF1E7}"/>
            </a:ext>
          </a:extLst>
        </xdr:cNvPr>
        <xdr:cNvSpPr txBox="1"/>
      </xdr:nvSpPr>
      <xdr:spPr>
        <a:xfrm>
          <a:off x="1569484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2" name="直線コネクタ 601">
          <a:extLst>
            <a:ext uri="{FF2B5EF4-FFF2-40B4-BE49-F238E27FC236}">
              <a16:creationId xmlns:a16="http://schemas.microsoft.com/office/drawing/2014/main" id="{621C4717-EE36-4910-9C68-5079D50A735F}"/>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3" name="テキスト ボックス 602">
          <a:extLst>
            <a:ext uri="{FF2B5EF4-FFF2-40B4-BE49-F238E27FC236}">
              <a16:creationId xmlns:a16="http://schemas.microsoft.com/office/drawing/2014/main" id="{6C10B951-2FBA-4291-8816-A9FD2C13AE37}"/>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4" name="【消防施設】&#10;一人当たり面積グラフ枠">
          <a:extLst>
            <a:ext uri="{FF2B5EF4-FFF2-40B4-BE49-F238E27FC236}">
              <a16:creationId xmlns:a16="http://schemas.microsoft.com/office/drawing/2014/main" id="{7422F742-2867-4AAD-9E8D-D757785A2AF4}"/>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605" name="直線コネクタ 604">
          <a:extLst>
            <a:ext uri="{FF2B5EF4-FFF2-40B4-BE49-F238E27FC236}">
              <a16:creationId xmlns:a16="http://schemas.microsoft.com/office/drawing/2014/main" id="{096CDA63-8A0C-44B6-8B09-12DBDAA03B50}"/>
            </a:ext>
          </a:extLst>
        </xdr:cNvPr>
        <xdr:cNvCxnSpPr/>
      </xdr:nvCxnSpPr>
      <xdr:spPr>
        <a:xfrm flipV="1">
          <a:off x="19509104" y="13063537"/>
          <a:ext cx="0" cy="1277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606" name="【消防施設】&#10;一人当たり面積最小値テキスト">
          <a:extLst>
            <a:ext uri="{FF2B5EF4-FFF2-40B4-BE49-F238E27FC236}">
              <a16:creationId xmlns:a16="http://schemas.microsoft.com/office/drawing/2014/main" id="{069290AD-1B54-498D-9A79-DD34E78B9D20}"/>
            </a:ext>
          </a:extLst>
        </xdr:cNvPr>
        <xdr:cNvSpPr txBox="1"/>
      </xdr:nvSpPr>
      <xdr:spPr>
        <a:xfrm>
          <a:off x="19547840" y="1434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607" name="直線コネクタ 606">
          <a:extLst>
            <a:ext uri="{FF2B5EF4-FFF2-40B4-BE49-F238E27FC236}">
              <a16:creationId xmlns:a16="http://schemas.microsoft.com/office/drawing/2014/main" id="{410C9FAC-851D-4C6A-BE65-33D831279B98}"/>
            </a:ext>
          </a:extLst>
        </xdr:cNvPr>
        <xdr:cNvCxnSpPr/>
      </xdr:nvCxnSpPr>
      <xdr:spPr>
        <a:xfrm>
          <a:off x="19443700" y="143412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608" name="【消防施設】&#10;一人当たり面積最大値テキスト">
          <a:extLst>
            <a:ext uri="{FF2B5EF4-FFF2-40B4-BE49-F238E27FC236}">
              <a16:creationId xmlns:a16="http://schemas.microsoft.com/office/drawing/2014/main" id="{66903C0D-7F75-4FD1-8F42-32808FC16AFF}"/>
            </a:ext>
          </a:extLst>
        </xdr:cNvPr>
        <xdr:cNvSpPr txBox="1"/>
      </xdr:nvSpPr>
      <xdr:spPr>
        <a:xfrm>
          <a:off x="19547840" y="1284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609" name="直線コネクタ 608">
          <a:extLst>
            <a:ext uri="{FF2B5EF4-FFF2-40B4-BE49-F238E27FC236}">
              <a16:creationId xmlns:a16="http://schemas.microsoft.com/office/drawing/2014/main" id="{49D474F7-408D-4557-8E4A-498A8D1AE0D1}"/>
            </a:ext>
          </a:extLst>
        </xdr:cNvPr>
        <xdr:cNvCxnSpPr/>
      </xdr:nvCxnSpPr>
      <xdr:spPr>
        <a:xfrm>
          <a:off x="19443700" y="130635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61613</xdr:rowOff>
    </xdr:from>
    <xdr:ext cx="469744" cy="259045"/>
    <xdr:sp macro="" textlink="">
      <xdr:nvSpPr>
        <xdr:cNvPr id="610" name="【消防施設】&#10;一人当たり面積平均値テキスト">
          <a:extLst>
            <a:ext uri="{FF2B5EF4-FFF2-40B4-BE49-F238E27FC236}">
              <a16:creationId xmlns:a16="http://schemas.microsoft.com/office/drawing/2014/main" id="{A3305407-4908-4D1B-A0DD-6ACFB1FE417E}"/>
            </a:ext>
          </a:extLst>
        </xdr:cNvPr>
        <xdr:cNvSpPr txBox="1"/>
      </xdr:nvSpPr>
      <xdr:spPr>
        <a:xfrm>
          <a:off x="19547840" y="13975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611" name="フローチャート: 判断 610">
          <a:extLst>
            <a:ext uri="{FF2B5EF4-FFF2-40B4-BE49-F238E27FC236}">
              <a16:creationId xmlns:a16="http://schemas.microsoft.com/office/drawing/2014/main" id="{B38A0BDF-5993-4856-B641-525D92E2AFBF}"/>
            </a:ext>
          </a:extLst>
        </xdr:cNvPr>
        <xdr:cNvSpPr/>
      </xdr:nvSpPr>
      <xdr:spPr>
        <a:xfrm>
          <a:off x="19458940" y="1412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612" name="フローチャート: 判断 611">
          <a:extLst>
            <a:ext uri="{FF2B5EF4-FFF2-40B4-BE49-F238E27FC236}">
              <a16:creationId xmlns:a16="http://schemas.microsoft.com/office/drawing/2014/main" id="{69A6432F-0B79-4494-A16E-3C1648A9CA96}"/>
            </a:ext>
          </a:extLst>
        </xdr:cNvPr>
        <xdr:cNvSpPr/>
      </xdr:nvSpPr>
      <xdr:spPr>
        <a:xfrm>
          <a:off x="18735040" y="141267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613" name="フローチャート: 判断 612">
          <a:extLst>
            <a:ext uri="{FF2B5EF4-FFF2-40B4-BE49-F238E27FC236}">
              <a16:creationId xmlns:a16="http://schemas.microsoft.com/office/drawing/2014/main" id="{7D83B7CD-9688-494C-885C-5CE0A930A8F8}"/>
            </a:ext>
          </a:extLst>
        </xdr:cNvPr>
        <xdr:cNvSpPr/>
      </xdr:nvSpPr>
      <xdr:spPr>
        <a:xfrm>
          <a:off x="17937480" y="1412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614" name="フローチャート: 判断 613">
          <a:extLst>
            <a:ext uri="{FF2B5EF4-FFF2-40B4-BE49-F238E27FC236}">
              <a16:creationId xmlns:a16="http://schemas.microsoft.com/office/drawing/2014/main" id="{711BD4F8-6CD5-49B8-B2A4-D7673A06C312}"/>
            </a:ext>
          </a:extLst>
        </xdr:cNvPr>
        <xdr:cNvSpPr/>
      </xdr:nvSpPr>
      <xdr:spPr>
        <a:xfrm>
          <a:off x="17162780" y="14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615" name="フローチャート: 判断 614">
          <a:extLst>
            <a:ext uri="{FF2B5EF4-FFF2-40B4-BE49-F238E27FC236}">
              <a16:creationId xmlns:a16="http://schemas.microsoft.com/office/drawing/2014/main" id="{55388FD7-07AE-4428-99E1-DB82F9337792}"/>
            </a:ext>
          </a:extLst>
        </xdr:cNvPr>
        <xdr:cNvSpPr/>
      </xdr:nvSpPr>
      <xdr:spPr>
        <a:xfrm>
          <a:off x="16388080" y="140837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4484867-FE50-4918-9AE8-3008D1EF60CF}"/>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5C33BE31-A8A4-4A4B-9CBD-A38FA24A7236}"/>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74EE98D8-67A0-405D-B2AC-C263E1C70E94}"/>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C597DAF3-8112-4747-9306-405D6F9902C1}"/>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79F5A746-41B0-4A4A-B691-1A8D926662E1}"/>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147892</xdr:rowOff>
    </xdr:from>
    <xdr:to>
      <xdr:col>116</xdr:col>
      <xdr:colOff>114300</xdr:colOff>
      <xdr:row>85</xdr:row>
      <xdr:rowOff>78042</xdr:rowOff>
    </xdr:to>
    <xdr:sp macro="" textlink="">
      <xdr:nvSpPr>
        <xdr:cNvPr id="621" name="楕円 620">
          <a:extLst>
            <a:ext uri="{FF2B5EF4-FFF2-40B4-BE49-F238E27FC236}">
              <a16:creationId xmlns:a16="http://schemas.microsoft.com/office/drawing/2014/main" id="{9E8903A9-BE7B-4F31-AE65-D23D5AF477B9}"/>
            </a:ext>
          </a:extLst>
        </xdr:cNvPr>
        <xdr:cNvSpPr/>
      </xdr:nvSpPr>
      <xdr:spPr>
        <a:xfrm>
          <a:off x="19458940" y="142296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62819</xdr:rowOff>
    </xdr:from>
    <xdr:ext cx="469744" cy="259045"/>
    <xdr:sp macro="" textlink="">
      <xdr:nvSpPr>
        <xdr:cNvPr id="622" name="【消防施設】&#10;一人当たり面積該当値テキスト">
          <a:extLst>
            <a:ext uri="{FF2B5EF4-FFF2-40B4-BE49-F238E27FC236}">
              <a16:creationId xmlns:a16="http://schemas.microsoft.com/office/drawing/2014/main" id="{B37C03CA-CD39-4BD4-8148-EE01DEF7F6EC}"/>
            </a:ext>
          </a:extLst>
        </xdr:cNvPr>
        <xdr:cNvSpPr txBox="1"/>
      </xdr:nvSpPr>
      <xdr:spPr>
        <a:xfrm>
          <a:off x="19547840" y="1414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147892</xdr:rowOff>
    </xdr:from>
    <xdr:to>
      <xdr:col>112</xdr:col>
      <xdr:colOff>38100</xdr:colOff>
      <xdr:row>85</xdr:row>
      <xdr:rowOff>78042</xdr:rowOff>
    </xdr:to>
    <xdr:sp macro="" textlink="">
      <xdr:nvSpPr>
        <xdr:cNvPr id="623" name="楕円 622">
          <a:extLst>
            <a:ext uri="{FF2B5EF4-FFF2-40B4-BE49-F238E27FC236}">
              <a16:creationId xmlns:a16="http://schemas.microsoft.com/office/drawing/2014/main" id="{6974686F-F58D-4A66-94D0-33910BEBC0BA}"/>
            </a:ext>
          </a:extLst>
        </xdr:cNvPr>
        <xdr:cNvSpPr/>
      </xdr:nvSpPr>
      <xdr:spPr>
        <a:xfrm>
          <a:off x="18735040" y="142296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27242</xdr:rowOff>
    </xdr:from>
    <xdr:to>
      <xdr:col>116</xdr:col>
      <xdr:colOff>63500</xdr:colOff>
      <xdr:row>85</xdr:row>
      <xdr:rowOff>27242</xdr:rowOff>
    </xdr:to>
    <xdr:cxnSp macro="">
      <xdr:nvCxnSpPr>
        <xdr:cNvPr id="624" name="直線コネクタ 623">
          <a:extLst>
            <a:ext uri="{FF2B5EF4-FFF2-40B4-BE49-F238E27FC236}">
              <a16:creationId xmlns:a16="http://schemas.microsoft.com/office/drawing/2014/main" id="{2F62AD19-EE1D-4413-99DA-D4FA8D2B5870}"/>
            </a:ext>
          </a:extLst>
        </xdr:cNvPr>
        <xdr:cNvCxnSpPr/>
      </xdr:nvCxnSpPr>
      <xdr:spPr>
        <a:xfrm>
          <a:off x="18778220" y="14276642"/>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147320</xdr:rowOff>
    </xdr:from>
    <xdr:to>
      <xdr:col>107</xdr:col>
      <xdr:colOff>101600</xdr:colOff>
      <xdr:row>85</xdr:row>
      <xdr:rowOff>77470</xdr:rowOff>
    </xdr:to>
    <xdr:sp macro="" textlink="">
      <xdr:nvSpPr>
        <xdr:cNvPr id="625" name="楕円 624">
          <a:extLst>
            <a:ext uri="{FF2B5EF4-FFF2-40B4-BE49-F238E27FC236}">
              <a16:creationId xmlns:a16="http://schemas.microsoft.com/office/drawing/2014/main" id="{DE752A2C-02F4-494C-BF02-29C5EB02C86B}"/>
            </a:ext>
          </a:extLst>
        </xdr:cNvPr>
        <xdr:cNvSpPr/>
      </xdr:nvSpPr>
      <xdr:spPr>
        <a:xfrm>
          <a:off x="17937480" y="14229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26670</xdr:rowOff>
    </xdr:from>
    <xdr:to>
      <xdr:col>111</xdr:col>
      <xdr:colOff>177800</xdr:colOff>
      <xdr:row>85</xdr:row>
      <xdr:rowOff>27242</xdr:rowOff>
    </xdr:to>
    <xdr:cxnSp macro="">
      <xdr:nvCxnSpPr>
        <xdr:cNvPr id="626" name="直線コネクタ 625">
          <a:extLst>
            <a:ext uri="{FF2B5EF4-FFF2-40B4-BE49-F238E27FC236}">
              <a16:creationId xmlns:a16="http://schemas.microsoft.com/office/drawing/2014/main" id="{8AB0B29F-BFF5-4E43-95CE-3F08AB1955E2}"/>
            </a:ext>
          </a:extLst>
        </xdr:cNvPr>
        <xdr:cNvCxnSpPr/>
      </xdr:nvCxnSpPr>
      <xdr:spPr>
        <a:xfrm>
          <a:off x="17988280" y="14276070"/>
          <a:ext cx="78994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148462</xdr:rowOff>
    </xdr:from>
    <xdr:to>
      <xdr:col>102</xdr:col>
      <xdr:colOff>165100</xdr:colOff>
      <xdr:row>85</xdr:row>
      <xdr:rowOff>78612</xdr:rowOff>
    </xdr:to>
    <xdr:sp macro="" textlink="">
      <xdr:nvSpPr>
        <xdr:cNvPr id="627" name="楕円 626">
          <a:extLst>
            <a:ext uri="{FF2B5EF4-FFF2-40B4-BE49-F238E27FC236}">
              <a16:creationId xmlns:a16="http://schemas.microsoft.com/office/drawing/2014/main" id="{0B3EC66B-7BC3-40CD-93D5-7B1CB63379D2}"/>
            </a:ext>
          </a:extLst>
        </xdr:cNvPr>
        <xdr:cNvSpPr/>
      </xdr:nvSpPr>
      <xdr:spPr>
        <a:xfrm>
          <a:off x="17162780" y="142302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26670</xdr:rowOff>
    </xdr:from>
    <xdr:to>
      <xdr:col>107</xdr:col>
      <xdr:colOff>50800</xdr:colOff>
      <xdr:row>85</xdr:row>
      <xdr:rowOff>27812</xdr:rowOff>
    </xdr:to>
    <xdr:cxnSp macro="">
      <xdr:nvCxnSpPr>
        <xdr:cNvPr id="628" name="直線コネクタ 627">
          <a:extLst>
            <a:ext uri="{FF2B5EF4-FFF2-40B4-BE49-F238E27FC236}">
              <a16:creationId xmlns:a16="http://schemas.microsoft.com/office/drawing/2014/main" id="{C98F9402-460D-4F4F-8076-F161EC501515}"/>
            </a:ext>
          </a:extLst>
        </xdr:cNvPr>
        <xdr:cNvCxnSpPr/>
      </xdr:nvCxnSpPr>
      <xdr:spPr>
        <a:xfrm flipV="1">
          <a:off x="17213580" y="14276070"/>
          <a:ext cx="7747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149034</xdr:rowOff>
    </xdr:from>
    <xdr:to>
      <xdr:col>98</xdr:col>
      <xdr:colOff>38100</xdr:colOff>
      <xdr:row>85</xdr:row>
      <xdr:rowOff>79184</xdr:rowOff>
    </xdr:to>
    <xdr:sp macro="" textlink="">
      <xdr:nvSpPr>
        <xdr:cNvPr id="629" name="楕円 628">
          <a:extLst>
            <a:ext uri="{FF2B5EF4-FFF2-40B4-BE49-F238E27FC236}">
              <a16:creationId xmlns:a16="http://schemas.microsoft.com/office/drawing/2014/main" id="{AE464455-F2DA-4A18-B3F9-0B592C9E21A3}"/>
            </a:ext>
          </a:extLst>
        </xdr:cNvPr>
        <xdr:cNvSpPr/>
      </xdr:nvSpPr>
      <xdr:spPr>
        <a:xfrm>
          <a:off x="16388080" y="142307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27812</xdr:rowOff>
    </xdr:from>
    <xdr:to>
      <xdr:col>102</xdr:col>
      <xdr:colOff>114300</xdr:colOff>
      <xdr:row>85</xdr:row>
      <xdr:rowOff>28384</xdr:rowOff>
    </xdr:to>
    <xdr:cxnSp macro="">
      <xdr:nvCxnSpPr>
        <xdr:cNvPr id="630" name="直線コネクタ 629">
          <a:extLst>
            <a:ext uri="{FF2B5EF4-FFF2-40B4-BE49-F238E27FC236}">
              <a16:creationId xmlns:a16="http://schemas.microsoft.com/office/drawing/2014/main" id="{1EE6F49F-3C37-48CD-92E6-ADAFE3C31F1D}"/>
            </a:ext>
          </a:extLst>
        </xdr:cNvPr>
        <xdr:cNvCxnSpPr/>
      </xdr:nvCxnSpPr>
      <xdr:spPr>
        <a:xfrm flipV="1">
          <a:off x="16431260" y="14277212"/>
          <a:ext cx="78232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163149</xdr:rowOff>
    </xdr:from>
    <xdr:ext cx="469744" cy="259045"/>
    <xdr:sp macro="" textlink="">
      <xdr:nvSpPr>
        <xdr:cNvPr id="631" name="n_1aveValue【消防施設】&#10;一人当たり面積">
          <a:extLst>
            <a:ext uri="{FF2B5EF4-FFF2-40B4-BE49-F238E27FC236}">
              <a16:creationId xmlns:a16="http://schemas.microsoft.com/office/drawing/2014/main" id="{CC500857-3016-4A69-B29F-2ECE69137E09}"/>
            </a:ext>
          </a:extLst>
        </xdr:cNvPr>
        <xdr:cNvSpPr txBox="1"/>
      </xdr:nvSpPr>
      <xdr:spPr>
        <a:xfrm>
          <a:off x="18561127" y="1390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162005</xdr:rowOff>
    </xdr:from>
    <xdr:ext cx="469744" cy="259045"/>
    <xdr:sp macro="" textlink="">
      <xdr:nvSpPr>
        <xdr:cNvPr id="632" name="n_2aveValue【消防施設】&#10;一人当たり面積">
          <a:extLst>
            <a:ext uri="{FF2B5EF4-FFF2-40B4-BE49-F238E27FC236}">
              <a16:creationId xmlns:a16="http://schemas.microsoft.com/office/drawing/2014/main" id="{A13928FA-03A2-4FD2-969D-AD57AEBE6FAF}"/>
            </a:ext>
          </a:extLst>
        </xdr:cNvPr>
        <xdr:cNvSpPr txBox="1"/>
      </xdr:nvSpPr>
      <xdr:spPr>
        <a:xfrm>
          <a:off x="17776267" y="13908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124286</xdr:rowOff>
    </xdr:from>
    <xdr:ext cx="469744" cy="259045"/>
    <xdr:sp macro="" textlink="">
      <xdr:nvSpPr>
        <xdr:cNvPr id="633" name="n_3aveValue【消防施設】&#10;一人当たり面積">
          <a:extLst>
            <a:ext uri="{FF2B5EF4-FFF2-40B4-BE49-F238E27FC236}">
              <a16:creationId xmlns:a16="http://schemas.microsoft.com/office/drawing/2014/main" id="{AA9D72C6-AB22-4F9C-8774-153B11A57ACF}"/>
            </a:ext>
          </a:extLst>
        </xdr:cNvPr>
        <xdr:cNvSpPr txBox="1"/>
      </xdr:nvSpPr>
      <xdr:spPr>
        <a:xfrm>
          <a:off x="17001567" y="1387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116285</xdr:rowOff>
    </xdr:from>
    <xdr:ext cx="469744" cy="259045"/>
    <xdr:sp macro="" textlink="">
      <xdr:nvSpPr>
        <xdr:cNvPr id="634" name="n_4aveValue【消防施設】&#10;一人当たり面積">
          <a:extLst>
            <a:ext uri="{FF2B5EF4-FFF2-40B4-BE49-F238E27FC236}">
              <a16:creationId xmlns:a16="http://schemas.microsoft.com/office/drawing/2014/main" id="{EB69BE39-BD25-4993-A484-D796047C1038}"/>
            </a:ext>
          </a:extLst>
        </xdr:cNvPr>
        <xdr:cNvSpPr txBox="1"/>
      </xdr:nvSpPr>
      <xdr:spPr>
        <a:xfrm>
          <a:off x="16226867" y="1386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69169</xdr:rowOff>
    </xdr:from>
    <xdr:ext cx="469744" cy="259045"/>
    <xdr:sp macro="" textlink="">
      <xdr:nvSpPr>
        <xdr:cNvPr id="635" name="n_1mainValue【消防施設】&#10;一人当たり面積">
          <a:extLst>
            <a:ext uri="{FF2B5EF4-FFF2-40B4-BE49-F238E27FC236}">
              <a16:creationId xmlns:a16="http://schemas.microsoft.com/office/drawing/2014/main" id="{DEDDAC38-3B0D-4EC1-A947-BBB0F8A93A49}"/>
            </a:ext>
          </a:extLst>
        </xdr:cNvPr>
        <xdr:cNvSpPr txBox="1"/>
      </xdr:nvSpPr>
      <xdr:spPr>
        <a:xfrm>
          <a:off x="18561127" y="1431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636" name="n_2mainValue【消防施設】&#10;一人当たり面積">
          <a:extLst>
            <a:ext uri="{FF2B5EF4-FFF2-40B4-BE49-F238E27FC236}">
              <a16:creationId xmlns:a16="http://schemas.microsoft.com/office/drawing/2014/main" id="{6565DDF1-2BB9-4031-BB85-B4C22314EECF}"/>
            </a:ext>
          </a:extLst>
        </xdr:cNvPr>
        <xdr:cNvSpPr txBox="1"/>
      </xdr:nvSpPr>
      <xdr:spPr>
        <a:xfrm>
          <a:off x="17776267" y="1431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69739</xdr:rowOff>
    </xdr:from>
    <xdr:ext cx="469744" cy="259045"/>
    <xdr:sp macro="" textlink="">
      <xdr:nvSpPr>
        <xdr:cNvPr id="637" name="n_3mainValue【消防施設】&#10;一人当たり面積">
          <a:extLst>
            <a:ext uri="{FF2B5EF4-FFF2-40B4-BE49-F238E27FC236}">
              <a16:creationId xmlns:a16="http://schemas.microsoft.com/office/drawing/2014/main" id="{CF3747D7-4952-49B6-934C-C415D64B72D9}"/>
            </a:ext>
          </a:extLst>
        </xdr:cNvPr>
        <xdr:cNvSpPr txBox="1"/>
      </xdr:nvSpPr>
      <xdr:spPr>
        <a:xfrm>
          <a:off x="17001567" y="1431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70311</xdr:rowOff>
    </xdr:from>
    <xdr:ext cx="469744" cy="259045"/>
    <xdr:sp macro="" textlink="">
      <xdr:nvSpPr>
        <xdr:cNvPr id="638" name="n_4mainValue【消防施設】&#10;一人当たり面積">
          <a:extLst>
            <a:ext uri="{FF2B5EF4-FFF2-40B4-BE49-F238E27FC236}">
              <a16:creationId xmlns:a16="http://schemas.microsoft.com/office/drawing/2014/main" id="{A08C565A-96E1-4D31-A76F-258A3140290F}"/>
            </a:ext>
          </a:extLst>
        </xdr:cNvPr>
        <xdr:cNvSpPr txBox="1"/>
      </xdr:nvSpPr>
      <xdr:spPr>
        <a:xfrm>
          <a:off x="16226867" y="1431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28151643-C703-4CAE-8102-CDC6145B2D4F}"/>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F7F6CF19-7F8B-4EB9-BAC6-EC25CA76CB09}"/>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ABE41D05-6AB5-4CAF-86DE-B4AC7E7E597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BE02A79E-6DE4-4A1A-9C5F-78D939D699B7}"/>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7C2C79A9-E919-407E-9083-DBBA5C780E7A}"/>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77E0481F-2AD9-4A7C-8CF2-BBA7275806C3}"/>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0BBB83A0-3662-42A1-B01E-8370E67CCA7A}"/>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9A0DA09E-864C-4C7C-89A9-F8A8123B772B}"/>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619C963A-DF46-4C7C-9F76-F8D489ACCA1D}"/>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7980CCE9-AF5A-4687-A629-7AA63015AFA1}"/>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C7F87EBC-7317-4E0B-9289-C6200F7B70B6}"/>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a:extLst>
            <a:ext uri="{FF2B5EF4-FFF2-40B4-BE49-F238E27FC236}">
              <a16:creationId xmlns:a16="http://schemas.microsoft.com/office/drawing/2014/main" id="{C5788BDD-7C66-4247-9F6A-58E7444A0264}"/>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a:extLst>
            <a:ext uri="{FF2B5EF4-FFF2-40B4-BE49-F238E27FC236}">
              <a16:creationId xmlns:a16="http://schemas.microsoft.com/office/drawing/2014/main" id="{C9EC35FB-E025-4CC3-BCDD-A26A64A5AE35}"/>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a:extLst>
            <a:ext uri="{FF2B5EF4-FFF2-40B4-BE49-F238E27FC236}">
              <a16:creationId xmlns:a16="http://schemas.microsoft.com/office/drawing/2014/main" id="{AC4843E7-D1FF-461E-A1C5-B7848F8D4A4D}"/>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a:extLst>
            <a:ext uri="{FF2B5EF4-FFF2-40B4-BE49-F238E27FC236}">
              <a16:creationId xmlns:a16="http://schemas.microsoft.com/office/drawing/2014/main" id="{C60C12E4-5860-4B98-B2D0-CF417EF92610}"/>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a:extLst>
            <a:ext uri="{FF2B5EF4-FFF2-40B4-BE49-F238E27FC236}">
              <a16:creationId xmlns:a16="http://schemas.microsoft.com/office/drawing/2014/main" id="{DA29F174-60EC-40C0-8F32-313FF83CFA3A}"/>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a:extLst>
            <a:ext uri="{FF2B5EF4-FFF2-40B4-BE49-F238E27FC236}">
              <a16:creationId xmlns:a16="http://schemas.microsoft.com/office/drawing/2014/main" id="{FD0BDF7D-65B6-46C3-AA56-B17BB66938E1}"/>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a:extLst>
            <a:ext uri="{FF2B5EF4-FFF2-40B4-BE49-F238E27FC236}">
              <a16:creationId xmlns:a16="http://schemas.microsoft.com/office/drawing/2014/main" id="{37546CF1-4FCA-4E9D-BC2D-C594D06C4D58}"/>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a:extLst>
            <a:ext uri="{FF2B5EF4-FFF2-40B4-BE49-F238E27FC236}">
              <a16:creationId xmlns:a16="http://schemas.microsoft.com/office/drawing/2014/main" id="{BCCFCB95-2E96-4377-9CD6-73975AEDA47C}"/>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a:extLst>
            <a:ext uri="{FF2B5EF4-FFF2-40B4-BE49-F238E27FC236}">
              <a16:creationId xmlns:a16="http://schemas.microsoft.com/office/drawing/2014/main" id="{A21F5204-5DB6-4512-B644-D12054886F6C}"/>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9" name="テキスト ボックス 658">
          <a:extLst>
            <a:ext uri="{FF2B5EF4-FFF2-40B4-BE49-F238E27FC236}">
              <a16:creationId xmlns:a16="http://schemas.microsoft.com/office/drawing/2014/main" id="{22D46B6A-7B5D-493C-AFFD-3185769EBCC4}"/>
            </a:ext>
          </a:extLst>
        </xdr:cNvPr>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5E9971D4-CDB4-4445-B5EB-43D835CA1689}"/>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庁舎】&#10;有形固定資産減価償却率グラフ枠">
          <a:extLst>
            <a:ext uri="{FF2B5EF4-FFF2-40B4-BE49-F238E27FC236}">
              <a16:creationId xmlns:a16="http://schemas.microsoft.com/office/drawing/2014/main" id="{FA61AF3B-9A21-4D78-B155-9C5624420838}"/>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2" name="直線コネクタ 661">
          <a:extLst>
            <a:ext uri="{FF2B5EF4-FFF2-40B4-BE49-F238E27FC236}">
              <a16:creationId xmlns:a16="http://schemas.microsoft.com/office/drawing/2014/main" id="{924E7703-1BE2-4549-8821-E043C3E0D60F}"/>
            </a:ext>
          </a:extLst>
        </xdr:cNvPr>
        <xdr:cNvCxnSpPr/>
      </xdr:nvCxnSpPr>
      <xdr:spPr>
        <a:xfrm flipV="1">
          <a:off x="14375764" y="1676400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3" name="【庁舎】&#10;有形固定資産減価償却率最小値テキスト">
          <a:extLst>
            <a:ext uri="{FF2B5EF4-FFF2-40B4-BE49-F238E27FC236}">
              <a16:creationId xmlns:a16="http://schemas.microsoft.com/office/drawing/2014/main" id="{C596FCED-505D-42DF-B149-B18FAE159D17}"/>
            </a:ext>
          </a:extLst>
        </xdr:cNvPr>
        <xdr:cNvSpPr txBox="1"/>
      </xdr:nvSpPr>
      <xdr:spPr>
        <a:xfrm>
          <a:off x="1441450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4" name="直線コネクタ 663">
          <a:extLst>
            <a:ext uri="{FF2B5EF4-FFF2-40B4-BE49-F238E27FC236}">
              <a16:creationId xmlns:a16="http://schemas.microsoft.com/office/drawing/2014/main" id="{9DC49D04-826F-492B-8621-2FEE86A8B4B5}"/>
            </a:ext>
          </a:extLst>
        </xdr:cNvPr>
        <xdr:cNvCxnSpPr/>
      </xdr:nvCxnSpPr>
      <xdr:spPr>
        <a:xfrm>
          <a:off x="14287500" y="1800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5" name="【庁舎】&#10;有形固定資産減価償却率最大値テキスト">
          <a:extLst>
            <a:ext uri="{FF2B5EF4-FFF2-40B4-BE49-F238E27FC236}">
              <a16:creationId xmlns:a16="http://schemas.microsoft.com/office/drawing/2014/main" id="{3B75DF1E-C6E6-4FAC-A449-EFB9DE4DA4BD}"/>
            </a:ext>
          </a:extLst>
        </xdr:cNvPr>
        <xdr:cNvSpPr txBox="1"/>
      </xdr:nvSpPr>
      <xdr:spPr>
        <a:xfrm>
          <a:off x="14414500" y="16546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6" name="直線コネクタ 665">
          <a:extLst>
            <a:ext uri="{FF2B5EF4-FFF2-40B4-BE49-F238E27FC236}">
              <a16:creationId xmlns:a16="http://schemas.microsoft.com/office/drawing/2014/main" id="{0D1D75D7-9130-45C8-AF36-96F570B67831}"/>
            </a:ext>
          </a:extLst>
        </xdr:cNvPr>
        <xdr:cNvCxnSpPr/>
      </xdr:nvCxnSpPr>
      <xdr:spPr>
        <a:xfrm>
          <a:off x="1428750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29227</xdr:rowOff>
    </xdr:from>
    <xdr:ext cx="405111" cy="259045"/>
    <xdr:sp macro="" textlink="">
      <xdr:nvSpPr>
        <xdr:cNvPr id="667" name="【庁舎】&#10;有形固定資産減価償却率平均値テキスト">
          <a:extLst>
            <a:ext uri="{FF2B5EF4-FFF2-40B4-BE49-F238E27FC236}">
              <a16:creationId xmlns:a16="http://schemas.microsoft.com/office/drawing/2014/main" id="{353DCA4F-B72F-40B2-A6F6-679B6F97D9B1}"/>
            </a:ext>
          </a:extLst>
        </xdr:cNvPr>
        <xdr:cNvSpPr txBox="1"/>
      </xdr:nvSpPr>
      <xdr:spPr>
        <a:xfrm>
          <a:off x="14414500" y="17631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668" name="フローチャート: 判断 667">
          <a:extLst>
            <a:ext uri="{FF2B5EF4-FFF2-40B4-BE49-F238E27FC236}">
              <a16:creationId xmlns:a16="http://schemas.microsoft.com/office/drawing/2014/main" id="{01E88C24-3BA8-49D4-8E30-47845F6BE543}"/>
            </a:ext>
          </a:extLst>
        </xdr:cNvPr>
        <xdr:cNvSpPr/>
      </xdr:nvSpPr>
      <xdr:spPr>
        <a:xfrm>
          <a:off x="14325600" y="1765300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669" name="フローチャート: 判断 668">
          <a:extLst>
            <a:ext uri="{FF2B5EF4-FFF2-40B4-BE49-F238E27FC236}">
              <a16:creationId xmlns:a16="http://schemas.microsoft.com/office/drawing/2014/main" id="{6560858B-CB02-49A5-A682-A5BCA02F49DC}"/>
            </a:ext>
          </a:extLst>
        </xdr:cNvPr>
        <xdr:cNvSpPr/>
      </xdr:nvSpPr>
      <xdr:spPr>
        <a:xfrm>
          <a:off x="13578840" y="1745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670" name="フローチャート: 判断 669">
          <a:extLst>
            <a:ext uri="{FF2B5EF4-FFF2-40B4-BE49-F238E27FC236}">
              <a16:creationId xmlns:a16="http://schemas.microsoft.com/office/drawing/2014/main" id="{0A00C1D2-2E36-4CD8-94DC-A6B29D40C5B3}"/>
            </a:ext>
          </a:extLst>
        </xdr:cNvPr>
        <xdr:cNvSpPr/>
      </xdr:nvSpPr>
      <xdr:spPr>
        <a:xfrm>
          <a:off x="12804140" y="1745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671" name="フローチャート: 判断 670">
          <a:extLst>
            <a:ext uri="{FF2B5EF4-FFF2-40B4-BE49-F238E27FC236}">
              <a16:creationId xmlns:a16="http://schemas.microsoft.com/office/drawing/2014/main" id="{7AFE98D9-79EB-43A9-B052-8CA45CD640C6}"/>
            </a:ext>
          </a:extLst>
        </xdr:cNvPr>
        <xdr:cNvSpPr/>
      </xdr:nvSpPr>
      <xdr:spPr>
        <a:xfrm>
          <a:off x="12029440" y="17473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672" name="フローチャート: 判断 671">
          <a:extLst>
            <a:ext uri="{FF2B5EF4-FFF2-40B4-BE49-F238E27FC236}">
              <a16:creationId xmlns:a16="http://schemas.microsoft.com/office/drawing/2014/main" id="{4F16C592-21BA-4E7F-B63D-2682945E2856}"/>
            </a:ext>
          </a:extLst>
        </xdr:cNvPr>
        <xdr:cNvSpPr/>
      </xdr:nvSpPr>
      <xdr:spPr>
        <a:xfrm>
          <a:off x="11231880" y="1747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B6941459-8B1C-4837-B543-2896D0C8C803}"/>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D589919F-7B69-4436-BAB8-F7B28D751B28}"/>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E083AE2B-6508-49A4-8EB0-74C6F05A19E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F027540D-D032-4DB6-B3D8-4350638AF96A}"/>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166DD4ED-851E-455E-9E97-B19215C5DF78}"/>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119380</xdr:rowOff>
    </xdr:from>
    <xdr:to>
      <xdr:col>85</xdr:col>
      <xdr:colOff>177800</xdr:colOff>
      <xdr:row>103</xdr:row>
      <xdr:rowOff>49530</xdr:rowOff>
    </xdr:to>
    <xdr:sp macro="" textlink="">
      <xdr:nvSpPr>
        <xdr:cNvPr id="678" name="楕円 677">
          <a:extLst>
            <a:ext uri="{FF2B5EF4-FFF2-40B4-BE49-F238E27FC236}">
              <a16:creationId xmlns:a16="http://schemas.microsoft.com/office/drawing/2014/main" id="{6B5AD5F2-7512-4AFF-B41E-AD9DFEB44B90}"/>
            </a:ext>
          </a:extLst>
        </xdr:cNvPr>
        <xdr:cNvSpPr/>
      </xdr:nvSpPr>
      <xdr:spPr>
        <a:xfrm>
          <a:off x="14325600" y="172186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142257</xdr:rowOff>
    </xdr:from>
    <xdr:ext cx="405111" cy="259045"/>
    <xdr:sp macro="" textlink="">
      <xdr:nvSpPr>
        <xdr:cNvPr id="679" name="【庁舎】&#10;有形固定資産減価償却率該当値テキスト">
          <a:extLst>
            <a:ext uri="{FF2B5EF4-FFF2-40B4-BE49-F238E27FC236}">
              <a16:creationId xmlns:a16="http://schemas.microsoft.com/office/drawing/2014/main" id="{C6F1EE34-A603-4779-9CB9-5BB0B8B029F4}"/>
            </a:ext>
          </a:extLst>
        </xdr:cNvPr>
        <xdr:cNvSpPr txBox="1"/>
      </xdr:nvSpPr>
      <xdr:spPr>
        <a:xfrm>
          <a:off x="14414500" y="17073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87630</xdr:rowOff>
    </xdr:from>
    <xdr:to>
      <xdr:col>81</xdr:col>
      <xdr:colOff>101600</xdr:colOff>
      <xdr:row>103</xdr:row>
      <xdr:rowOff>17780</xdr:rowOff>
    </xdr:to>
    <xdr:sp macro="" textlink="">
      <xdr:nvSpPr>
        <xdr:cNvPr id="680" name="楕円 679">
          <a:extLst>
            <a:ext uri="{FF2B5EF4-FFF2-40B4-BE49-F238E27FC236}">
              <a16:creationId xmlns:a16="http://schemas.microsoft.com/office/drawing/2014/main" id="{F57DBBCD-15ED-4E11-A7D6-3344EBE2D7DB}"/>
            </a:ext>
          </a:extLst>
        </xdr:cNvPr>
        <xdr:cNvSpPr/>
      </xdr:nvSpPr>
      <xdr:spPr>
        <a:xfrm>
          <a:off x="13578840" y="17186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138430</xdr:rowOff>
    </xdr:from>
    <xdr:to>
      <xdr:col>85</xdr:col>
      <xdr:colOff>127000</xdr:colOff>
      <xdr:row>102</xdr:row>
      <xdr:rowOff>170180</xdr:rowOff>
    </xdr:to>
    <xdr:cxnSp macro="">
      <xdr:nvCxnSpPr>
        <xdr:cNvPr id="681" name="直線コネクタ 680">
          <a:extLst>
            <a:ext uri="{FF2B5EF4-FFF2-40B4-BE49-F238E27FC236}">
              <a16:creationId xmlns:a16="http://schemas.microsoft.com/office/drawing/2014/main" id="{A9DECB2F-EE36-4D49-BF26-0CC1006993D8}"/>
            </a:ext>
          </a:extLst>
        </xdr:cNvPr>
        <xdr:cNvCxnSpPr/>
      </xdr:nvCxnSpPr>
      <xdr:spPr>
        <a:xfrm>
          <a:off x="13629640" y="17237710"/>
          <a:ext cx="74676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45720</xdr:rowOff>
    </xdr:from>
    <xdr:to>
      <xdr:col>76</xdr:col>
      <xdr:colOff>165100</xdr:colOff>
      <xdr:row>102</xdr:row>
      <xdr:rowOff>147320</xdr:rowOff>
    </xdr:to>
    <xdr:sp macro="" textlink="">
      <xdr:nvSpPr>
        <xdr:cNvPr id="682" name="楕円 681">
          <a:extLst>
            <a:ext uri="{FF2B5EF4-FFF2-40B4-BE49-F238E27FC236}">
              <a16:creationId xmlns:a16="http://schemas.microsoft.com/office/drawing/2014/main" id="{526D716A-A8D2-4404-B572-B6BDB01C011D}"/>
            </a:ext>
          </a:extLst>
        </xdr:cNvPr>
        <xdr:cNvSpPr/>
      </xdr:nvSpPr>
      <xdr:spPr>
        <a:xfrm>
          <a:off x="12804140" y="1714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96520</xdr:rowOff>
    </xdr:from>
    <xdr:to>
      <xdr:col>81</xdr:col>
      <xdr:colOff>50800</xdr:colOff>
      <xdr:row>102</xdr:row>
      <xdr:rowOff>138430</xdr:rowOff>
    </xdr:to>
    <xdr:cxnSp macro="">
      <xdr:nvCxnSpPr>
        <xdr:cNvPr id="683" name="直線コネクタ 682">
          <a:extLst>
            <a:ext uri="{FF2B5EF4-FFF2-40B4-BE49-F238E27FC236}">
              <a16:creationId xmlns:a16="http://schemas.microsoft.com/office/drawing/2014/main" id="{49CCB276-3E3C-4441-9CFB-C36595379E50}"/>
            </a:ext>
          </a:extLst>
        </xdr:cNvPr>
        <xdr:cNvCxnSpPr/>
      </xdr:nvCxnSpPr>
      <xdr:spPr>
        <a:xfrm>
          <a:off x="12854940" y="17195800"/>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43180</xdr:rowOff>
    </xdr:from>
    <xdr:to>
      <xdr:col>72</xdr:col>
      <xdr:colOff>38100</xdr:colOff>
      <xdr:row>102</xdr:row>
      <xdr:rowOff>144780</xdr:rowOff>
    </xdr:to>
    <xdr:sp macro="" textlink="">
      <xdr:nvSpPr>
        <xdr:cNvPr id="684" name="楕円 683">
          <a:extLst>
            <a:ext uri="{FF2B5EF4-FFF2-40B4-BE49-F238E27FC236}">
              <a16:creationId xmlns:a16="http://schemas.microsoft.com/office/drawing/2014/main" id="{C0BA0580-2C24-468F-B961-58267937E4A9}"/>
            </a:ext>
          </a:extLst>
        </xdr:cNvPr>
        <xdr:cNvSpPr/>
      </xdr:nvSpPr>
      <xdr:spPr>
        <a:xfrm>
          <a:off x="12029440" y="171424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93980</xdr:rowOff>
    </xdr:from>
    <xdr:to>
      <xdr:col>76</xdr:col>
      <xdr:colOff>114300</xdr:colOff>
      <xdr:row>102</xdr:row>
      <xdr:rowOff>96520</xdr:rowOff>
    </xdr:to>
    <xdr:cxnSp macro="">
      <xdr:nvCxnSpPr>
        <xdr:cNvPr id="685" name="直線コネクタ 684">
          <a:extLst>
            <a:ext uri="{FF2B5EF4-FFF2-40B4-BE49-F238E27FC236}">
              <a16:creationId xmlns:a16="http://schemas.microsoft.com/office/drawing/2014/main" id="{70CC512D-D7CD-460D-A999-7813309FB82D}"/>
            </a:ext>
          </a:extLst>
        </xdr:cNvPr>
        <xdr:cNvCxnSpPr/>
      </xdr:nvCxnSpPr>
      <xdr:spPr>
        <a:xfrm>
          <a:off x="12072620" y="17193260"/>
          <a:ext cx="78232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16511</xdr:rowOff>
    </xdr:from>
    <xdr:to>
      <xdr:col>67</xdr:col>
      <xdr:colOff>101600</xdr:colOff>
      <xdr:row>102</xdr:row>
      <xdr:rowOff>118111</xdr:rowOff>
    </xdr:to>
    <xdr:sp macro="" textlink="">
      <xdr:nvSpPr>
        <xdr:cNvPr id="686" name="楕円 685">
          <a:extLst>
            <a:ext uri="{FF2B5EF4-FFF2-40B4-BE49-F238E27FC236}">
              <a16:creationId xmlns:a16="http://schemas.microsoft.com/office/drawing/2014/main" id="{EF5131E5-B1E8-48DF-A068-382F349E695C}"/>
            </a:ext>
          </a:extLst>
        </xdr:cNvPr>
        <xdr:cNvSpPr/>
      </xdr:nvSpPr>
      <xdr:spPr>
        <a:xfrm>
          <a:off x="11231880" y="1711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67311</xdr:rowOff>
    </xdr:from>
    <xdr:to>
      <xdr:col>71</xdr:col>
      <xdr:colOff>177800</xdr:colOff>
      <xdr:row>102</xdr:row>
      <xdr:rowOff>93980</xdr:rowOff>
    </xdr:to>
    <xdr:cxnSp macro="">
      <xdr:nvCxnSpPr>
        <xdr:cNvPr id="687" name="直線コネクタ 686">
          <a:extLst>
            <a:ext uri="{FF2B5EF4-FFF2-40B4-BE49-F238E27FC236}">
              <a16:creationId xmlns:a16="http://schemas.microsoft.com/office/drawing/2014/main" id="{B2800A8A-84E2-40A5-AF3C-7D7E323E1E49}"/>
            </a:ext>
          </a:extLst>
        </xdr:cNvPr>
        <xdr:cNvCxnSpPr/>
      </xdr:nvCxnSpPr>
      <xdr:spPr>
        <a:xfrm>
          <a:off x="11282680" y="17166591"/>
          <a:ext cx="78994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116857</xdr:rowOff>
    </xdr:from>
    <xdr:ext cx="405111" cy="259045"/>
    <xdr:sp macro="" textlink="">
      <xdr:nvSpPr>
        <xdr:cNvPr id="688" name="n_1aveValue【庁舎】&#10;有形固定資産減価償却率">
          <a:extLst>
            <a:ext uri="{FF2B5EF4-FFF2-40B4-BE49-F238E27FC236}">
              <a16:creationId xmlns:a16="http://schemas.microsoft.com/office/drawing/2014/main" id="{E7590B94-1F4D-48DD-9D29-2F2E07629233}"/>
            </a:ext>
          </a:extLst>
        </xdr:cNvPr>
        <xdr:cNvSpPr txBox="1"/>
      </xdr:nvSpPr>
      <xdr:spPr>
        <a:xfrm>
          <a:off x="13437244" y="1755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115588</xdr:rowOff>
    </xdr:from>
    <xdr:ext cx="405111" cy="259045"/>
    <xdr:sp macro="" textlink="">
      <xdr:nvSpPr>
        <xdr:cNvPr id="689" name="n_2aveValue【庁舎】&#10;有形固定資産減価償却率">
          <a:extLst>
            <a:ext uri="{FF2B5EF4-FFF2-40B4-BE49-F238E27FC236}">
              <a16:creationId xmlns:a16="http://schemas.microsoft.com/office/drawing/2014/main" id="{0DF06096-D86A-43FE-96D0-E4DEC7B2B20A}"/>
            </a:ext>
          </a:extLst>
        </xdr:cNvPr>
        <xdr:cNvSpPr txBox="1"/>
      </xdr:nvSpPr>
      <xdr:spPr>
        <a:xfrm>
          <a:off x="12675244" y="17550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132097</xdr:rowOff>
    </xdr:from>
    <xdr:ext cx="405111" cy="259045"/>
    <xdr:sp macro="" textlink="">
      <xdr:nvSpPr>
        <xdr:cNvPr id="690" name="n_3aveValue【庁舎】&#10;有形固定資産減価償却率">
          <a:extLst>
            <a:ext uri="{FF2B5EF4-FFF2-40B4-BE49-F238E27FC236}">
              <a16:creationId xmlns:a16="http://schemas.microsoft.com/office/drawing/2014/main" id="{5DC4ABE2-998F-40DD-8C32-46B14DB77FD1}"/>
            </a:ext>
          </a:extLst>
        </xdr:cNvPr>
        <xdr:cNvSpPr txBox="1"/>
      </xdr:nvSpPr>
      <xdr:spPr>
        <a:xfrm>
          <a:off x="11900544"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137177</xdr:rowOff>
    </xdr:from>
    <xdr:ext cx="405111" cy="259045"/>
    <xdr:sp macro="" textlink="">
      <xdr:nvSpPr>
        <xdr:cNvPr id="691" name="n_4aveValue【庁舎】&#10;有形固定資産減価償却率">
          <a:extLst>
            <a:ext uri="{FF2B5EF4-FFF2-40B4-BE49-F238E27FC236}">
              <a16:creationId xmlns:a16="http://schemas.microsoft.com/office/drawing/2014/main" id="{727D838D-670F-48F0-8C3B-D66AE438D49C}"/>
            </a:ext>
          </a:extLst>
        </xdr:cNvPr>
        <xdr:cNvSpPr txBox="1"/>
      </xdr:nvSpPr>
      <xdr:spPr>
        <a:xfrm>
          <a:off x="11102984" y="1757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34307</xdr:rowOff>
    </xdr:from>
    <xdr:ext cx="405111" cy="259045"/>
    <xdr:sp macro="" textlink="">
      <xdr:nvSpPr>
        <xdr:cNvPr id="692" name="n_1mainValue【庁舎】&#10;有形固定資産減価償却率">
          <a:extLst>
            <a:ext uri="{FF2B5EF4-FFF2-40B4-BE49-F238E27FC236}">
              <a16:creationId xmlns:a16="http://schemas.microsoft.com/office/drawing/2014/main" id="{988AC5C0-5B72-441D-9586-D3F521628FFE}"/>
            </a:ext>
          </a:extLst>
        </xdr:cNvPr>
        <xdr:cNvSpPr txBox="1"/>
      </xdr:nvSpPr>
      <xdr:spPr>
        <a:xfrm>
          <a:off x="13437244" y="1696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163847</xdr:rowOff>
    </xdr:from>
    <xdr:ext cx="405111" cy="259045"/>
    <xdr:sp macro="" textlink="">
      <xdr:nvSpPr>
        <xdr:cNvPr id="693" name="n_2mainValue【庁舎】&#10;有形固定資産減価償却率">
          <a:extLst>
            <a:ext uri="{FF2B5EF4-FFF2-40B4-BE49-F238E27FC236}">
              <a16:creationId xmlns:a16="http://schemas.microsoft.com/office/drawing/2014/main" id="{ADF3AD37-4BFB-495D-949E-1F21A1426077}"/>
            </a:ext>
          </a:extLst>
        </xdr:cNvPr>
        <xdr:cNvSpPr txBox="1"/>
      </xdr:nvSpPr>
      <xdr:spPr>
        <a:xfrm>
          <a:off x="12675244"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161307</xdr:rowOff>
    </xdr:from>
    <xdr:ext cx="405111" cy="259045"/>
    <xdr:sp macro="" textlink="">
      <xdr:nvSpPr>
        <xdr:cNvPr id="694" name="n_3mainValue【庁舎】&#10;有形固定資産減価償却率">
          <a:extLst>
            <a:ext uri="{FF2B5EF4-FFF2-40B4-BE49-F238E27FC236}">
              <a16:creationId xmlns:a16="http://schemas.microsoft.com/office/drawing/2014/main" id="{43FA2CCD-82FC-4BD6-BC79-B44821D63A29}"/>
            </a:ext>
          </a:extLst>
        </xdr:cNvPr>
        <xdr:cNvSpPr txBox="1"/>
      </xdr:nvSpPr>
      <xdr:spPr>
        <a:xfrm>
          <a:off x="11900544" y="16925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134638</xdr:rowOff>
    </xdr:from>
    <xdr:ext cx="405111" cy="259045"/>
    <xdr:sp macro="" textlink="">
      <xdr:nvSpPr>
        <xdr:cNvPr id="695" name="n_4mainValue【庁舎】&#10;有形固定資産減価償却率">
          <a:extLst>
            <a:ext uri="{FF2B5EF4-FFF2-40B4-BE49-F238E27FC236}">
              <a16:creationId xmlns:a16="http://schemas.microsoft.com/office/drawing/2014/main" id="{2D01A21C-F315-4077-8529-A762C9FF51DC}"/>
            </a:ext>
          </a:extLst>
        </xdr:cNvPr>
        <xdr:cNvSpPr txBox="1"/>
      </xdr:nvSpPr>
      <xdr:spPr>
        <a:xfrm>
          <a:off x="11102984" y="16898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CD6562FD-E13A-4D7B-82CB-47E4348F79EB}"/>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1F0B162A-1532-43A3-A11D-B60712F22C18}"/>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F2487F41-8521-4DC1-88FF-F92D427CFC3E}"/>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72A6EC0B-1D7C-445C-85B0-C40D7E1DF617}"/>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12FAD19B-4AA7-4E67-8C1B-5EF76D8ED394}"/>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6B2DECEF-0978-4965-ADB8-E6CEBB7C2339}"/>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B34FCD91-458C-4FBE-ABCA-7C01DD445155}"/>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BEC3A722-4FBA-4A26-BA88-2DF64416DC2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id="{7F0A8B85-08B9-4797-AD27-B35BA88FF55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D79622E7-6C22-415A-8642-9E27D6FE6F57}"/>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a:extLst>
            <a:ext uri="{FF2B5EF4-FFF2-40B4-BE49-F238E27FC236}">
              <a16:creationId xmlns:a16="http://schemas.microsoft.com/office/drawing/2014/main" id="{999BEDEF-E7E9-4955-9DE3-90F0080407B3}"/>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a:extLst>
            <a:ext uri="{FF2B5EF4-FFF2-40B4-BE49-F238E27FC236}">
              <a16:creationId xmlns:a16="http://schemas.microsoft.com/office/drawing/2014/main" id="{0773B674-EA17-4546-93ED-9BD48696B19D}"/>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a:extLst>
            <a:ext uri="{FF2B5EF4-FFF2-40B4-BE49-F238E27FC236}">
              <a16:creationId xmlns:a16="http://schemas.microsoft.com/office/drawing/2014/main" id="{F6A09FF9-128C-4E31-8D3A-40F2734C88EF}"/>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a:extLst>
            <a:ext uri="{FF2B5EF4-FFF2-40B4-BE49-F238E27FC236}">
              <a16:creationId xmlns:a16="http://schemas.microsoft.com/office/drawing/2014/main" id="{6E470470-E49A-4819-9027-E304B6E92AA9}"/>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a:extLst>
            <a:ext uri="{FF2B5EF4-FFF2-40B4-BE49-F238E27FC236}">
              <a16:creationId xmlns:a16="http://schemas.microsoft.com/office/drawing/2014/main" id="{6596DC8E-9A40-45DF-A7F1-3B8F7EF93A74}"/>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a:extLst>
            <a:ext uri="{FF2B5EF4-FFF2-40B4-BE49-F238E27FC236}">
              <a16:creationId xmlns:a16="http://schemas.microsoft.com/office/drawing/2014/main" id="{B7A55E20-C60B-452B-B95C-9EAB3334C409}"/>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a:extLst>
            <a:ext uri="{FF2B5EF4-FFF2-40B4-BE49-F238E27FC236}">
              <a16:creationId xmlns:a16="http://schemas.microsoft.com/office/drawing/2014/main" id="{F95D311E-131A-4A45-BC57-66E715513A2F}"/>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a:extLst>
            <a:ext uri="{FF2B5EF4-FFF2-40B4-BE49-F238E27FC236}">
              <a16:creationId xmlns:a16="http://schemas.microsoft.com/office/drawing/2014/main" id="{3F62D37D-E628-407C-B174-876D7CBA3297}"/>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a:extLst>
            <a:ext uri="{FF2B5EF4-FFF2-40B4-BE49-F238E27FC236}">
              <a16:creationId xmlns:a16="http://schemas.microsoft.com/office/drawing/2014/main" id="{D40AF890-5224-466B-ACC4-8522A762D93E}"/>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a:extLst>
            <a:ext uri="{FF2B5EF4-FFF2-40B4-BE49-F238E27FC236}">
              <a16:creationId xmlns:a16="http://schemas.microsoft.com/office/drawing/2014/main" id="{2FB6CFD7-1355-4235-BD31-103C1350D881}"/>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a:extLst>
            <a:ext uri="{FF2B5EF4-FFF2-40B4-BE49-F238E27FC236}">
              <a16:creationId xmlns:a16="http://schemas.microsoft.com/office/drawing/2014/main" id="{E4250B08-B3AD-46BF-A291-8C986D0A1E31}"/>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a:extLst>
            <a:ext uri="{FF2B5EF4-FFF2-40B4-BE49-F238E27FC236}">
              <a16:creationId xmlns:a16="http://schemas.microsoft.com/office/drawing/2014/main" id="{F60DA1C2-C82B-468B-926B-3FEF3DA46BF3}"/>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庁舎】&#10;一人当たり面積グラフ枠">
          <a:extLst>
            <a:ext uri="{FF2B5EF4-FFF2-40B4-BE49-F238E27FC236}">
              <a16:creationId xmlns:a16="http://schemas.microsoft.com/office/drawing/2014/main" id="{FB73D6E1-BD9F-44EE-9221-A436BF815199}"/>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719" name="直線コネクタ 718">
          <a:extLst>
            <a:ext uri="{FF2B5EF4-FFF2-40B4-BE49-F238E27FC236}">
              <a16:creationId xmlns:a16="http://schemas.microsoft.com/office/drawing/2014/main" id="{841D5FB9-E8F8-4D8B-8013-5A8F57AE9ED6}"/>
            </a:ext>
          </a:extLst>
        </xdr:cNvPr>
        <xdr:cNvCxnSpPr/>
      </xdr:nvCxnSpPr>
      <xdr:spPr>
        <a:xfrm flipV="1">
          <a:off x="19509104" y="16899255"/>
          <a:ext cx="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720" name="【庁舎】&#10;一人当たり面積最小値テキスト">
          <a:extLst>
            <a:ext uri="{FF2B5EF4-FFF2-40B4-BE49-F238E27FC236}">
              <a16:creationId xmlns:a16="http://schemas.microsoft.com/office/drawing/2014/main" id="{4AC55E80-609F-44DA-A715-A8773B6E31C9}"/>
            </a:ext>
          </a:extLst>
        </xdr:cNvPr>
        <xdr:cNvSpPr txBox="1"/>
      </xdr:nvSpPr>
      <xdr:spPr>
        <a:xfrm>
          <a:off x="19547840" y="181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721" name="直線コネクタ 720">
          <a:extLst>
            <a:ext uri="{FF2B5EF4-FFF2-40B4-BE49-F238E27FC236}">
              <a16:creationId xmlns:a16="http://schemas.microsoft.com/office/drawing/2014/main" id="{BCB61258-A06A-4F74-AC4A-C83073D85005}"/>
            </a:ext>
          </a:extLst>
        </xdr:cNvPr>
        <xdr:cNvCxnSpPr/>
      </xdr:nvCxnSpPr>
      <xdr:spPr>
        <a:xfrm>
          <a:off x="19443700" y="181618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722" name="【庁舎】&#10;一人当たり面積最大値テキスト">
          <a:extLst>
            <a:ext uri="{FF2B5EF4-FFF2-40B4-BE49-F238E27FC236}">
              <a16:creationId xmlns:a16="http://schemas.microsoft.com/office/drawing/2014/main" id="{95755014-A07F-46C6-9FBA-3E323E88621D}"/>
            </a:ext>
          </a:extLst>
        </xdr:cNvPr>
        <xdr:cNvSpPr txBox="1"/>
      </xdr:nvSpPr>
      <xdr:spPr>
        <a:xfrm>
          <a:off x="19547840" y="1667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723" name="直線コネクタ 722">
          <a:extLst>
            <a:ext uri="{FF2B5EF4-FFF2-40B4-BE49-F238E27FC236}">
              <a16:creationId xmlns:a16="http://schemas.microsoft.com/office/drawing/2014/main" id="{6668A923-4327-4F2C-A86B-46A618A6A168}"/>
            </a:ext>
          </a:extLst>
        </xdr:cNvPr>
        <xdr:cNvCxnSpPr/>
      </xdr:nvCxnSpPr>
      <xdr:spPr>
        <a:xfrm>
          <a:off x="19443700" y="16899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72789</xdr:rowOff>
    </xdr:from>
    <xdr:ext cx="469744" cy="259045"/>
    <xdr:sp macro="" textlink="">
      <xdr:nvSpPr>
        <xdr:cNvPr id="724" name="【庁舎】&#10;一人当たり面積平均値テキスト">
          <a:extLst>
            <a:ext uri="{FF2B5EF4-FFF2-40B4-BE49-F238E27FC236}">
              <a16:creationId xmlns:a16="http://schemas.microsoft.com/office/drawing/2014/main" id="{24F8E2D9-3171-437B-AADD-488E76605D1D}"/>
            </a:ext>
          </a:extLst>
        </xdr:cNvPr>
        <xdr:cNvSpPr txBox="1"/>
      </xdr:nvSpPr>
      <xdr:spPr>
        <a:xfrm>
          <a:off x="19547840" y="1784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725" name="フローチャート: 判断 724">
          <a:extLst>
            <a:ext uri="{FF2B5EF4-FFF2-40B4-BE49-F238E27FC236}">
              <a16:creationId xmlns:a16="http://schemas.microsoft.com/office/drawing/2014/main" id="{964F3B8B-478D-41B6-810B-0AC70909F88B}"/>
            </a:ext>
          </a:extLst>
        </xdr:cNvPr>
        <xdr:cNvSpPr/>
      </xdr:nvSpPr>
      <xdr:spPr>
        <a:xfrm>
          <a:off x="19458940" y="178642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726" name="フローチャート: 判断 725">
          <a:extLst>
            <a:ext uri="{FF2B5EF4-FFF2-40B4-BE49-F238E27FC236}">
              <a16:creationId xmlns:a16="http://schemas.microsoft.com/office/drawing/2014/main" id="{D2DB284D-5B43-4660-B32B-B18E1EC0FFEB}"/>
            </a:ext>
          </a:extLst>
        </xdr:cNvPr>
        <xdr:cNvSpPr/>
      </xdr:nvSpPr>
      <xdr:spPr>
        <a:xfrm>
          <a:off x="18735040" y="178706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727" name="フローチャート: 判断 726">
          <a:extLst>
            <a:ext uri="{FF2B5EF4-FFF2-40B4-BE49-F238E27FC236}">
              <a16:creationId xmlns:a16="http://schemas.microsoft.com/office/drawing/2014/main" id="{BCFB8017-2F88-4213-B287-8E5F953F7B7F}"/>
            </a:ext>
          </a:extLst>
        </xdr:cNvPr>
        <xdr:cNvSpPr/>
      </xdr:nvSpPr>
      <xdr:spPr>
        <a:xfrm>
          <a:off x="17937480" y="178786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728" name="フローチャート: 判断 727">
          <a:extLst>
            <a:ext uri="{FF2B5EF4-FFF2-40B4-BE49-F238E27FC236}">
              <a16:creationId xmlns:a16="http://schemas.microsoft.com/office/drawing/2014/main" id="{A550D0FD-4864-4371-8077-8162E566EBB4}"/>
            </a:ext>
          </a:extLst>
        </xdr:cNvPr>
        <xdr:cNvSpPr/>
      </xdr:nvSpPr>
      <xdr:spPr>
        <a:xfrm>
          <a:off x="17162780" y="1788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729" name="フローチャート: 判断 728">
          <a:extLst>
            <a:ext uri="{FF2B5EF4-FFF2-40B4-BE49-F238E27FC236}">
              <a16:creationId xmlns:a16="http://schemas.microsoft.com/office/drawing/2014/main" id="{5348E5A7-63A1-4F2C-945C-4B48C4B2C45A}"/>
            </a:ext>
          </a:extLst>
        </xdr:cNvPr>
        <xdr:cNvSpPr/>
      </xdr:nvSpPr>
      <xdr:spPr>
        <a:xfrm>
          <a:off x="16388080" y="178771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C1D724FC-458E-4AA0-8433-1BC32890CCB9}"/>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D1FF6F16-D8FB-465D-B4C8-0BD9A89B930A}"/>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2CC91FBC-49AF-42BF-B4E2-384B2467F3A4}"/>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F9DCDD03-AEAB-4A49-9D05-4333E642E745}"/>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9C7A209F-4BC4-4549-8BA2-6BA224B0BD0B}"/>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52451</xdr:rowOff>
    </xdr:from>
    <xdr:to>
      <xdr:col>116</xdr:col>
      <xdr:colOff>114300</xdr:colOff>
      <xdr:row>105</xdr:row>
      <xdr:rowOff>154051</xdr:rowOff>
    </xdr:to>
    <xdr:sp macro="" textlink="">
      <xdr:nvSpPr>
        <xdr:cNvPr id="735" name="楕円 734">
          <a:extLst>
            <a:ext uri="{FF2B5EF4-FFF2-40B4-BE49-F238E27FC236}">
              <a16:creationId xmlns:a16="http://schemas.microsoft.com/office/drawing/2014/main" id="{9DDD4ED3-94C0-4551-81A8-C6DA6EE9C260}"/>
            </a:ext>
          </a:extLst>
        </xdr:cNvPr>
        <xdr:cNvSpPr/>
      </xdr:nvSpPr>
      <xdr:spPr>
        <a:xfrm>
          <a:off x="19458940" y="1765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75328</xdr:rowOff>
    </xdr:from>
    <xdr:ext cx="469744" cy="259045"/>
    <xdr:sp macro="" textlink="">
      <xdr:nvSpPr>
        <xdr:cNvPr id="736" name="【庁舎】&#10;一人当たり面積該当値テキスト">
          <a:extLst>
            <a:ext uri="{FF2B5EF4-FFF2-40B4-BE49-F238E27FC236}">
              <a16:creationId xmlns:a16="http://schemas.microsoft.com/office/drawing/2014/main" id="{B1E71628-BB6A-4E14-A39C-AB2ADB3B6CED}"/>
            </a:ext>
          </a:extLst>
        </xdr:cNvPr>
        <xdr:cNvSpPr txBox="1"/>
      </xdr:nvSpPr>
      <xdr:spPr>
        <a:xfrm>
          <a:off x="19547840" y="1750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54738</xdr:rowOff>
    </xdr:from>
    <xdr:to>
      <xdr:col>112</xdr:col>
      <xdr:colOff>38100</xdr:colOff>
      <xdr:row>105</xdr:row>
      <xdr:rowOff>156338</xdr:rowOff>
    </xdr:to>
    <xdr:sp macro="" textlink="">
      <xdr:nvSpPr>
        <xdr:cNvPr id="737" name="楕円 736">
          <a:extLst>
            <a:ext uri="{FF2B5EF4-FFF2-40B4-BE49-F238E27FC236}">
              <a16:creationId xmlns:a16="http://schemas.microsoft.com/office/drawing/2014/main" id="{C7F8B637-48AF-461F-B9FC-599153B3522F}"/>
            </a:ext>
          </a:extLst>
        </xdr:cNvPr>
        <xdr:cNvSpPr/>
      </xdr:nvSpPr>
      <xdr:spPr>
        <a:xfrm>
          <a:off x="18735040" y="176569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103251</xdr:rowOff>
    </xdr:from>
    <xdr:to>
      <xdr:col>116</xdr:col>
      <xdr:colOff>63500</xdr:colOff>
      <xdr:row>105</xdr:row>
      <xdr:rowOff>105538</xdr:rowOff>
    </xdr:to>
    <xdr:cxnSp macro="">
      <xdr:nvCxnSpPr>
        <xdr:cNvPr id="738" name="直線コネクタ 737">
          <a:extLst>
            <a:ext uri="{FF2B5EF4-FFF2-40B4-BE49-F238E27FC236}">
              <a16:creationId xmlns:a16="http://schemas.microsoft.com/office/drawing/2014/main" id="{AAB5945E-007D-491E-B08C-6913B604A535}"/>
            </a:ext>
          </a:extLst>
        </xdr:cNvPr>
        <xdr:cNvCxnSpPr/>
      </xdr:nvCxnSpPr>
      <xdr:spPr>
        <a:xfrm flipV="1">
          <a:off x="18778220" y="17705451"/>
          <a:ext cx="73152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48261</xdr:rowOff>
    </xdr:from>
    <xdr:to>
      <xdr:col>107</xdr:col>
      <xdr:colOff>101600</xdr:colOff>
      <xdr:row>105</xdr:row>
      <xdr:rowOff>149861</xdr:rowOff>
    </xdr:to>
    <xdr:sp macro="" textlink="">
      <xdr:nvSpPr>
        <xdr:cNvPr id="739" name="楕円 738">
          <a:extLst>
            <a:ext uri="{FF2B5EF4-FFF2-40B4-BE49-F238E27FC236}">
              <a16:creationId xmlns:a16="http://schemas.microsoft.com/office/drawing/2014/main" id="{EA8C7D7C-457A-4C55-9EAF-7D82310DCC01}"/>
            </a:ext>
          </a:extLst>
        </xdr:cNvPr>
        <xdr:cNvSpPr/>
      </xdr:nvSpPr>
      <xdr:spPr>
        <a:xfrm>
          <a:off x="1793748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99061</xdr:rowOff>
    </xdr:from>
    <xdr:to>
      <xdr:col>111</xdr:col>
      <xdr:colOff>177800</xdr:colOff>
      <xdr:row>105</xdr:row>
      <xdr:rowOff>105538</xdr:rowOff>
    </xdr:to>
    <xdr:cxnSp macro="">
      <xdr:nvCxnSpPr>
        <xdr:cNvPr id="740" name="直線コネクタ 739">
          <a:extLst>
            <a:ext uri="{FF2B5EF4-FFF2-40B4-BE49-F238E27FC236}">
              <a16:creationId xmlns:a16="http://schemas.microsoft.com/office/drawing/2014/main" id="{8B51895A-8580-469F-BCF8-44D164EFE9B2}"/>
            </a:ext>
          </a:extLst>
        </xdr:cNvPr>
        <xdr:cNvCxnSpPr/>
      </xdr:nvCxnSpPr>
      <xdr:spPr>
        <a:xfrm>
          <a:off x="17988280" y="17701261"/>
          <a:ext cx="78994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60833</xdr:rowOff>
    </xdr:from>
    <xdr:to>
      <xdr:col>102</xdr:col>
      <xdr:colOff>165100</xdr:colOff>
      <xdr:row>105</xdr:row>
      <xdr:rowOff>162433</xdr:rowOff>
    </xdr:to>
    <xdr:sp macro="" textlink="">
      <xdr:nvSpPr>
        <xdr:cNvPr id="741" name="楕円 740">
          <a:extLst>
            <a:ext uri="{FF2B5EF4-FFF2-40B4-BE49-F238E27FC236}">
              <a16:creationId xmlns:a16="http://schemas.microsoft.com/office/drawing/2014/main" id="{80191221-EB39-47F6-8D6F-105A8821448E}"/>
            </a:ext>
          </a:extLst>
        </xdr:cNvPr>
        <xdr:cNvSpPr/>
      </xdr:nvSpPr>
      <xdr:spPr>
        <a:xfrm>
          <a:off x="17162780" y="1766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99061</xdr:rowOff>
    </xdr:from>
    <xdr:to>
      <xdr:col>107</xdr:col>
      <xdr:colOff>50800</xdr:colOff>
      <xdr:row>105</xdr:row>
      <xdr:rowOff>111633</xdr:rowOff>
    </xdr:to>
    <xdr:cxnSp macro="">
      <xdr:nvCxnSpPr>
        <xdr:cNvPr id="742" name="直線コネクタ 741">
          <a:extLst>
            <a:ext uri="{FF2B5EF4-FFF2-40B4-BE49-F238E27FC236}">
              <a16:creationId xmlns:a16="http://schemas.microsoft.com/office/drawing/2014/main" id="{1B989215-9BD4-416B-A171-82EF9FC95D2A}"/>
            </a:ext>
          </a:extLst>
        </xdr:cNvPr>
        <xdr:cNvCxnSpPr/>
      </xdr:nvCxnSpPr>
      <xdr:spPr>
        <a:xfrm flipV="1">
          <a:off x="17213580" y="17701261"/>
          <a:ext cx="7747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63119</xdr:rowOff>
    </xdr:from>
    <xdr:to>
      <xdr:col>98</xdr:col>
      <xdr:colOff>38100</xdr:colOff>
      <xdr:row>105</xdr:row>
      <xdr:rowOff>164719</xdr:rowOff>
    </xdr:to>
    <xdr:sp macro="" textlink="">
      <xdr:nvSpPr>
        <xdr:cNvPr id="743" name="楕円 742">
          <a:extLst>
            <a:ext uri="{FF2B5EF4-FFF2-40B4-BE49-F238E27FC236}">
              <a16:creationId xmlns:a16="http://schemas.microsoft.com/office/drawing/2014/main" id="{DDF2FDF6-DB0D-4233-900F-1F56DDFA282D}"/>
            </a:ext>
          </a:extLst>
        </xdr:cNvPr>
        <xdr:cNvSpPr/>
      </xdr:nvSpPr>
      <xdr:spPr>
        <a:xfrm>
          <a:off x="16388080" y="1766531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111633</xdr:rowOff>
    </xdr:from>
    <xdr:to>
      <xdr:col>102</xdr:col>
      <xdr:colOff>114300</xdr:colOff>
      <xdr:row>105</xdr:row>
      <xdr:rowOff>113919</xdr:rowOff>
    </xdr:to>
    <xdr:cxnSp macro="">
      <xdr:nvCxnSpPr>
        <xdr:cNvPr id="744" name="直線コネクタ 743">
          <a:extLst>
            <a:ext uri="{FF2B5EF4-FFF2-40B4-BE49-F238E27FC236}">
              <a16:creationId xmlns:a16="http://schemas.microsoft.com/office/drawing/2014/main" id="{335E716C-6B9A-4472-9B9B-6440F4938645}"/>
            </a:ext>
          </a:extLst>
        </xdr:cNvPr>
        <xdr:cNvCxnSpPr/>
      </xdr:nvCxnSpPr>
      <xdr:spPr>
        <a:xfrm flipV="1">
          <a:off x="16431260" y="17713833"/>
          <a:ext cx="7823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22114</xdr:rowOff>
    </xdr:from>
    <xdr:ext cx="469744" cy="259045"/>
    <xdr:sp macro="" textlink="">
      <xdr:nvSpPr>
        <xdr:cNvPr id="745" name="n_1aveValue【庁舎】&#10;一人当たり面積">
          <a:extLst>
            <a:ext uri="{FF2B5EF4-FFF2-40B4-BE49-F238E27FC236}">
              <a16:creationId xmlns:a16="http://schemas.microsoft.com/office/drawing/2014/main" id="{309B365B-4297-4741-9DAA-678DF161E63B}"/>
            </a:ext>
          </a:extLst>
        </xdr:cNvPr>
        <xdr:cNvSpPr txBox="1"/>
      </xdr:nvSpPr>
      <xdr:spPr>
        <a:xfrm>
          <a:off x="18561127" y="1795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30115</xdr:rowOff>
    </xdr:from>
    <xdr:ext cx="469744" cy="259045"/>
    <xdr:sp macro="" textlink="">
      <xdr:nvSpPr>
        <xdr:cNvPr id="746" name="n_2aveValue【庁舎】&#10;一人当たり面積">
          <a:extLst>
            <a:ext uri="{FF2B5EF4-FFF2-40B4-BE49-F238E27FC236}">
              <a16:creationId xmlns:a16="http://schemas.microsoft.com/office/drawing/2014/main" id="{3B2499B4-5C95-41CF-90D2-76A1C84A33D4}"/>
            </a:ext>
          </a:extLst>
        </xdr:cNvPr>
        <xdr:cNvSpPr txBox="1"/>
      </xdr:nvSpPr>
      <xdr:spPr>
        <a:xfrm>
          <a:off x="17776267" y="179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34307</xdr:rowOff>
    </xdr:from>
    <xdr:ext cx="469744" cy="259045"/>
    <xdr:sp macro="" textlink="">
      <xdr:nvSpPr>
        <xdr:cNvPr id="747" name="n_3aveValue【庁舎】&#10;一人当たり面積">
          <a:extLst>
            <a:ext uri="{FF2B5EF4-FFF2-40B4-BE49-F238E27FC236}">
              <a16:creationId xmlns:a16="http://schemas.microsoft.com/office/drawing/2014/main" id="{A7049C16-B10E-4C37-9B5F-F2E5B357CCF2}"/>
            </a:ext>
          </a:extLst>
        </xdr:cNvPr>
        <xdr:cNvSpPr txBox="1"/>
      </xdr:nvSpPr>
      <xdr:spPr>
        <a:xfrm>
          <a:off x="17001567" y="1797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28591</xdr:rowOff>
    </xdr:from>
    <xdr:ext cx="469744" cy="259045"/>
    <xdr:sp macro="" textlink="">
      <xdr:nvSpPr>
        <xdr:cNvPr id="748" name="n_4aveValue【庁舎】&#10;一人当たり面積">
          <a:extLst>
            <a:ext uri="{FF2B5EF4-FFF2-40B4-BE49-F238E27FC236}">
              <a16:creationId xmlns:a16="http://schemas.microsoft.com/office/drawing/2014/main" id="{A187D675-C307-4106-B692-860081955EC4}"/>
            </a:ext>
          </a:extLst>
        </xdr:cNvPr>
        <xdr:cNvSpPr txBox="1"/>
      </xdr:nvSpPr>
      <xdr:spPr>
        <a:xfrm>
          <a:off x="16226867" y="1796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1415</xdr:rowOff>
    </xdr:from>
    <xdr:ext cx="469744" cy="259045"/>
    <xdr:sp macro="" textlink="">
      <xdr:nvSpPr>
        <xdr:cNvPr id="749" name="n_1mainValue【庁舎】&#10;一人当たり面積">
          <a:extLst>
            <a:ext uri="{FF2B5EF4-FFF2-40B4-BE49-F238E27FC236}">
              <a16:creationId xmlns:a16="http://schemas.microsoft.com/office/drawing/2014/main" id="{501EE99F-F104-4F62-8A1E-6956CC71BC07}"/>
            </a:ext>
          </a:extLst>
        </xdr:cNvPr>
        <xdr:cNvSpPr txBox="1"/>
      </xdr:nvSpPr>
      <xdr:spPr>
        <a:xfrm>
          <a:off x="18561127" y="1743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166388</xdr:rowOff>
    </xdr:from>
    <xdr:ext cx="469744" cy="259045"/>
    <xdr:sp macro="" textlink="">
      <xdr:nvSpPr>
        <xdr:cNvPr id="750" name="n_2mainValue【庁舎】&#10;一人当たり面積">
          <a:extLst>
            <a:ext uri="{FF2B5EF4-FFF2-40B4-BE49-F238E27FC236}">
              <a16:creationId xmlns:a16="http://schemas.microsoft.com/office/drawing/2014/main" id="{2A67AD5A-4FE3-4973-93F9-511E91F4C83B}"/>
            </a:ext>
          </a:extLst>
        </xdr:cNvPr>
        <xdr:cNvSpPr txBox="1"/>
      </xdr:nvSpPr>
      <xdr:spPr>
        <a:xfrm>
          <a:off x="17776267" y="1743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7510</xdr:rowOff>
    </xdr:from>
    <xdr:ext cx="469744" cy="259045"/>
    <xdr:sp macro="" textlink="">
      <xdr:nvSpPr>
        <xdr:cNvPr id="751" name="n_3mainValue【庁舎】&#10;一人当たり面積">
          <a:extLst>
            <a:ext uri="{FF2B5EF4-FFF2-40B4-BE49-F238E27FC236}">
              <a16:creationId xmlns:a16="http://schemas.microsoft.com/office/drawing/2014/main" id="{A2933E25-64BA-49D5-8FA8-BBB758F22DAF}"/>
            </a:ext>
          </a:extLst>
        </xdr:cNvPr>
        <xdr:cNvSpPr txBox="1"/>
      </xdr:nvSpPr>
      <xdr:spPr>
        <a:xfrm>
          <a:off x="17001567" y="1744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9796</xdr:rowOff>
    </xdr:from>
    <xdr:ext cx="469744" cy="259045"/>
    <xdr:sp macro="" textlink="">
      <xdr:nvSpPr>
        <xdr:cNvPr id="752" name="n_4mainValue【庁舎】&#10;一人当たり面積">
          <a:extLst>
            <a:ext uri="{FF2B5EF4-FFF2-40B4-BE49-F238E27FC236}">
              <a16:creationId xmlns:a16="http://schemas.microsoft.com/office/drawing/2014/main" id="{4DF57A75-9997-47AA-B03E-F5724878987E}"/>
            </a:ext>
          </a:extLst>
        </xdr:cNvPr>
        <xdr:cNvSpPr txBox="1"/>
      </xdr:nvSpPr>
      <xdr:spPr>
        <a:xfrm>
          <a:off x="16226867" y="1744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a:extLst>
            <a:ext uri="{FF2B5EF4-FFF2-40B4-BE49-F238E27FC236}">
              <a16:creationId xmlns:a16="http://schemas.microsoft.com/office/drawing/2014/main" id="{337AA39C-2288-47C1-95FC-7629B84113BA}"/>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a:extLst>
            <a:ext uri="{FF2B5EF4-FFF2-40B4-BE49-F238E27FC236}">
              <a16:creationId xmlns:a16="http://schemas.microsoft.com/office/drawing/2014/main" id="{CCAF7E72-89E2-4BF2-9907-C63BBB96A48C}"/>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a:extLst>
            <a:ext uri="{FF2B5EF4-FFF2-40B4-BE49-F238E27FC236}">
              <a16:creationId xmlns:a16="http://schemas.microsoft.com/office/drawing/2014/main" id="{19757BF6-9995-4A45-A20D-E5D6C5CABC0C}"/>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減価償却率が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％を超えている施設類型は、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年度末時点で「旧南大東村ごみ焼却施設」が、減価償却率</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％となった。当該施設は老朽化に伴い、現在利用していない。取壊し費用が捻出でき次第、取壊し予定である。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については、「地域スポーツセンター」のみ当類型に該当する。当該施設では平成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年度までに、雨漏りがあり改修工事を行っている。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については、「消防車庫」のみ当類型に該当する。当該施設では平成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年度までに、断熱塗装を施す屋根改修工事を行っている。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体的に、有形固定資産減価償却率は類似団体平均を下回っているが、本村は塩害の影響を受けやすいため、計画的な公共施設等の更新や保全対策が必要となってくる。そこで本村では今後の公共施設の更新、改修等に対応するため、令和元年度に「南大東村公共施設等総合管理基金」を約</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億円積み立てた。今後も基金の積み立て等を行い、施設の維持、更新に備えていく。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沖縄県南大東村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1,257
1,224
30.52
5,841,414
5,602,415
119,040
1,298,122
3,021,252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本村は一島一村の離島であることから、税収が少ないため財政基盤が弱く、類似団体を下回っている。今後は歳出の見直しや税の徴収強化等に取り組み、島内の経済基盤の強化に努める。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119138</xdr:rowOff>
    </xdr:from>
    <xdr:to>
      <xdr:col>23</xdr:col>
      <xdr:colOff>133350</xdr:colOff>
      <xdr:row>44</xdr:row>
      <xdr:rowOff>130628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6629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130628</xdr:rowOff>
    </xdr:from>
    <xdr:to>
      <xdr:col>19</xdr:col>
      <xdr:colOff>133350</xdr:colOff>
      <xdr:row>44</xdr:row>
      <xdr:rowOff>142119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6744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142119</xdr:rowOff>
    </xdr:from>
    <xdr:to>
      <xdr:col>15</xdr:col>
      <xdr:colOff>82550</xdr:colOff>
      <xdr:row>44</xdr:row>
      <xdr:rowOff>153609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6859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153609</xdr:rowOff>
    </xdr:from>
    <xdr:to>
      <xdr:col>11</xdr:col>
      <xdr:colOff>31750</xdr:colOff>
      <xdr:row>44</xdr:row>
      <xdr:rowOff>153609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97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68338</xdr:rowOff>
    </xdr:from>
    <xdr:to>
      <xdr:col>23</xdr:col>
      <xdr:colOff>184150</xdr:colOff>
      <xdr:row>44</xdr:row>
      <xdr:rowOff>169938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164694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3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79828</xdr:rowOff>
    </xdr:from>
    <xdr:to>
      <xdr:col>19</xdr:col>
      <xdr:colOff>184150</xdr:colOff>
      <xdr:row>45</xdr:row>
      <xdr:rowOff>9978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166205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91319</xdr:rowOff>
    </xdr:from>
    <xdr:to>
      <xdr:col>15</xdr:col>
      <xdr:colOff>133350</xdr:colOff>
      <xdr:row>45</xdr:row>
      <xdr:rowOff>21469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6246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102809</xdr:rowOff>
    </xdr:from>
    <xdr:to>
      <xdr:col>11</xdr:col>
      <xdr:colOff>82550</xdr:colOff>
      <xdr:row>45</xdr:row>
      <xdr:rowOff>32959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17736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102809</xdr:rowOff>
    </xdr:from>
    <xdr:to>
      <xdr:col>7</xdr:col>
      <xdr:colOff>31750</xdr:colOff>
      <xdr:row>45</xdr:row>
      <xdr:rowOff>32959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17736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年度以降、人件費や公債費が増加しているため、経常収支比率も増加傾向にある。今後は事業の見直しや縮小を検討し、起債の抑制等に努めていく。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161653</xdr:rowOff>
    </xdr:from>
    <xdr:to>
      <xdr:col>23</xdr:col>
      <xdr:colOff>133350</xdr:colOff>
      <xdr:row>65</xdr:row>
      <xdr:rowOff>91984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0791553"/>
          <a:ext cx="838200" cy="44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167640</xdr:rowOff>
    </xdr:from>
    <xdr:to>
      <xdr:col>19</xdr:col>
      <xdr:colOff>133350</xdr:colOff>
      <xdr:row>62</xdr:row>
      <xdr:rowOff>161653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626090"/>
          <a:ext cx="8890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46462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59872</xdr:rowOff>
    </xdr:from>
    <xdr:to>
      <xdr:col>15</xdr:col>
      <xdr:colOff>82550</xdr:colOff>
      <xdr:row>61</xdr:row>
      <xdr:rowOff>167640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346872"/>
          <a:ext cx="889000" cy="27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25780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18506</xdr:rowOff>
    </xdr:from>
    <xdr:to>
      <xdr:col>11</xdr:col>
      <xdr:colOff>31750</xdr:colOff>
      <xdr:row>60</xdr:row>
      <xdr:rowOff>59872</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305506"/>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142076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69686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41184</xdr:rowOff>
    </xdr:from>
    <xdr:to>
      <xdr:col>23</xdr:col>
      <xdr:colOff>184150</xdr:colOff>
      <xdr:row>65</xdr:row>
      <xdr:rowOff>142784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11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13261</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115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110853</xdr:rowOff>
    </xdr:from>
    <xdr:to>
      <xdr:col>19</xdr:col>
      <xdr:colOff>184150</xdr:colOff>
      <xdr:row>63</xdr:row>
      <xdr:rowOff>41003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51180</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509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116840</xdr:rowOff>
    </xdr:from>
    <xdr:to>
      <xdr:col>15</xdr:col>
      <xdr:colOff>133350</xdr:colOff>
      <xdr:row>62</xdr:row>
      <xdr:rowOff>46990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57167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9072</xdr:rowOff>
    </xdr:from>
    <xdr:to>
      <xdr:col>11</xdr:col>
      <xdr:colOff>82550</xdr:colOff>
      <xdr:row>60</xdr:row>
      <xdr:rowOff>110672</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120849</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139156</xdr:rowOff>
    </xdr:from>
    <xdr:to>
      <xdr:col>7</xdr:col>
      <xdr:colOff>31750</xdr:colOff>
      <xdr:row>60</xdr:row>
      <xdr:rowOff>69306</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79483</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02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[667,422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離島であることから</a:t>
          </a:r>
          <a:r>
            <a:rPr kumimoji="1" lang="ja-JP" altLang="en-US" sz="1100">
              <a:solidFill>
                <a:schemeClr val="dk1"/>
              </a:solidFill>
              <a:effectLst/>
              <a:latin typeface="+mn-lt"/>
              <a:ea typeface="+mn-ea"/>
              <a:cs typeface="+mn-cs"/>
            </a:rPr>
            <a:t>委託料等</a:t>
          </a:r>
          <a:r>
            <a:rPr kumimoji="1" lang="ja-JP" altLang="ja-JP" sz="1100">
              <a:solidFill>
                <a:schemeClr val="dk1"/>
              </a:solidFill>
              <a:effectLst/>
              <a:latin typeface="+mn-lt"/>
              <a:ea typeface="+mn-ea"/>
              <a:cs typeface="+mn-cs"/>
            </a:rPr>
            <a:t>で物件費が高くなる傾向である</a:t>
          </a:r>
          <a:r>
            <a:rPr kumimoji="1" lang="ja-JP" altLang="en-US" sz="1100">
              <a:solidFill>
                <a:schemeClr val="dk1"/>
              </a:solidFill>
              <a:effectLst/>
              <a:latin typeface="+mn-lt"/>
              <a:ea typeface="+mn-ea"/>
              <a:cs typeface="+mn-cs"/>
            </a:rPr>
            <a:t>とともに人口が少ないため人口一人当たりの人件費も高くなる傾向になる</a:t>
          </a:r>
          <a:r>
            <a:rPr kumimoji="1" lang="ja-JP" altLang="ja-JP" sz="1100">
              <a:solidFill>
                <a:schemeClr val="dk1"/>
              </a:solidFill>
              <a:effectLst/>
              <a:latin typeface="+mn-lt"/>
              <a:ea typeface="+mn-ea"/>
              <a:cs typeface="+mn-cs"/>
            </a:rPr>
            <a:t>が、人口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人当たり人件費・物件費等決算額については前年度よりも</a:t>
          </a:r>
          <a:r>
            <a:rPr kumimoji="1" lang="en-US" altLang="ja-JP" sz="1100">
              <a:solidFill>
                <a:schemeClr val="dk1"/>
              </a:solidFill>
              <a:effectLst/>
              <a:latin typeface="+mn-lt"/>
              <a:ea typeface="+mn-ea"/>
              <a:cs typeface="+mn-cs"/>
            </a:rPr>
            <a:t>9,025</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した。今後も物件費等の抑制に努めていく。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96129</xdr:rowOff>
    </xdr:from>
    <xdr:to>
      <xdr:col>23</xdr:col>
      <xdr:colOff>133350</xdr:colOff>
      <xdr:row>82</xdr:row>
      <xdr:rowOff>106499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4155029"/>
          <a:ext cx="838200" cy="1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96129</xdr:rowOff>
    </xdr:from>
    <xdr:to>
      <xdr:col>19</xdr:col>
      <xdr:colOff>133350</xdr:colOff>
      <xdr:row>82</xdr:row>
      <xdr:rowOff>118393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3225800" y="14155029"/>
          <a:ext cx="889000" cy="2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14447</xdr:rowOff>
    </xdr:from>
    <xdr:to>
      <xdr:col>15</xdr:col>
      <xdr:colOff>82550</xdr:colOff>
      <xdr:row>82</xdr:row>
      <xdr:rowOff>118393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4073347"/>
          <a:ext cx="889000" cy="10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53408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159045</xdr:rowOff>
    </xdr:from>
    <xdr:to>
      <xdr:col>11</xdr:col>
      <xdr:colOff>31750</xdr:colOff>
      <xdr:row>82</xdr:row>
      <xdr:rowOff>14447</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4046495"/>
          <a:ext cx="889000" cy="2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40152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58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55699</xdr:rowOff>
    </xdr:from>
    <xdr:to>
      <xdr:col>23</xdr:col>
      <xdr:colOff>184150</xdr:colOff>
      <xdr:row>82</xdr:row>
      <xdr:rowOff>157299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411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27776</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408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45329</xdr:rowOff>
    </xdr:from>
    <xdr:to>
      <xdr:col>19</xdr:col>
      <xdr:colOff>184150</xdr:colOff>
      <xdr:row>82</xdr:row>
      <xdr:rowOff>146929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410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131706</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4190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67593</xdr:rowOff>
    </xdr:from>
    <xdr:to>
      <xdr:col>15</xdr:col>
      <xdr:colOff>133350</xdr:colOff>
      <xdr:row>82</xdr:row>
      <xdr:rowOff>169193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412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153970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421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135097</xdr:rowOff>
    </xdr:from>
    <xdr:to>
      <xdr:col>11</xdr:col>
      <xdr:colOff>82550</xdr:colOff>
      <xdr:row>82</xdr:row>
      <xdr:rowOff>65247</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402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50024</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410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108245</xdr:rowOff>
    </xdr:from>
    <xdr:to>
      <xdr:col>7</xdr:col>
      <xdr:colOff>31750</xdr:colOff>
      <xdr:row>82</xdr:row>
      <xdr:rowOff>38395</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9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23172</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408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前年度に続き類似団体平均を下回っている。今後も国や県の給与改定の動向に注視し、現在の水準を維持するように努める。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25718</xdr:rowOff>
    </xdr:from>
    <xdr:to>
      <xdr:col>81</xdr:col>
      <xdr:colOff>44450</xdr:colOff>
      <xdr:row>85</xdr:row>
      <xdr:rowOff>37782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598968"/>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25718</xdr:rowOff>
    </xdr:from>
    <xdr:to>
      <xdr:col>77</xdr:col>
      <xdr:colOff>44450</xdr:colOff>
      <xdr:row>85</xdr:row>
      <xdr:rowOff>98107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598968"/>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154939</xdr:rowOff>
    </xdr:from>
    <xdr:to>
      <xdr:col>72</xdr:col>
      <xdr:colOff>203200</xdr:colOff>
      <xdr:row>85</xdr:row>
      <xdr:rowOff>98107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556739"/>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28257</xdr:rowOff>
    </xdr:from>
    <xdr:to>
      <xdr:col>68</xdr:col>
      <xdr:colOff>152400</xdr:colOff>
      <xdr:row>84</xdr:row>
      <xdr:rowOff>154939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430057"/>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158432</xdr:rowOff>
    </xdr:from>
    <xdr:to>
      <xdr:col>81</xdr:col>
      <xdr:colOff>95250</xdr:colOff>
      <xdr:row>85</xdr:row>
      <xdr:rowOff>88582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56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3509</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40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146368</xdr:rowOff>
    </xdr:from>
    <xdr:to>
      <xdr:col>77</xdr:col>
      <xdr:colOff>95250</xdr:colOff>
      <xdr:row>85</xdr:row>
      <xdr:rowOff>76518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86695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317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47307</xdr:rowOff>
    </xdr:from>
    <xdr:to>
      <xdr:col>73</xdr:col>
      <xdr:colOff>44450</xdr:colOff>
      <xdr:row>85</xdr:row>
      <xdr:rowOff>148907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6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159084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38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104139</xdr:rowOff>
    </xdr:from>
    <xdr:to>
      <xdr:col>68</xdr:col>
      <xdr:colOff>203200</xdr:colOff>
      <xdr:row>85</xdr:row>
      <xdr:rowOff>34289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44466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148907</xdr:rowOff>
    </xdr:from>
    <xdr:to>
      <xdr:col>64</xdr:col>
      <xdr:colOff>152400</xdr:colOff>
      <xdr:row>84</xdr:row>
      <xdr:rowOff>79057</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37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89234</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14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本村は離島であることから、港湾荷役業務や空港管理業務等の特殊業務を行う職員が必要なことから類似団体を上回っている。今後は民間委託の検討等も行い、より適切な定員管理に努める。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115621</xdr:rowOff>
    </xdr:from>
    <xdr:to>
      <xdr:col>81</xdr:col>
      <xdr:colOff>44450</xdr:colOff>
      <xdr:row>64</xdr:row>
      <xdr:rowOff>130823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1088421"/>
          <a:ext cx="8382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1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84493</xdr:rowOff>
    </xdr:from>
    <xdr:to>
      <xdr:col>77</xdr:col>
      <xdr:colOff>44450</xdr:colOff>
      <xdr:row>64</xdr:row>
      <xdr:rowOff>130823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1057293"/>
          <a:ext cx="889000" cy="4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81597</xdr:rowOff>
    </xdr:from>
    <xdr:to>
      <xdr:col>72</xdr:col>
      <xdr:colOff>203200</xdr:colOff>
      <xdr:row>64</xdr:row>
      <xdr:rowOff>84493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1054397"/>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2451</xdr:rowOff>
    </xdr:from>
    <xdr:to>
      <xdr:col>68</xdr:col>
      <xdr:colOff>152400</xdr:colOff>
      <xdr:row>64</xdr:row>
      <xdr:rowOff>81597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975251"/>
          <a:ext cx="889000" cy="7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28694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27005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64821</xdr:rowOff>
    </xdr:from>
    <xdr:to>
      <xdr:col>81</xdr:col>
      <xdr:colOff>95250</xdr:colOff>
      <xdr:row>64</xdr:row>
      <xdr:rowOff>166421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103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36898</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10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80023</xdr:rowOff>
    </xdr:from>
    <xdr:to>
      <xdr:col>77</xdr:col>
      <xdr:colOff>95250</xdr:colOff>
      <xdr:row>65</xdr:row>
      <xdr:rowOff>10173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105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166400</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1139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33693</xdr:rowOff>
    </xdr:from>
    <xdr:to>
      <xdr:col>73</xdr:col>
      <xdr:colOff>44450</xdr:colOff>
      <xdr:row>64</xdr:row>
      <xdr:rowOff>135293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100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120070</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109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30797</xdr:rowOff>
    </xdr:from>
    <xdr:to>
      <xdr:col>68</xdr:col>
      <xdr:colOff>203200</xdr:colOff>
      <xdr:row>64</xdr:row>
      <xdr:rowOff>132397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10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117174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108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123101</xdr:rowOff>
    </xdr:from>
    <xdr:to>
      <xdr:col>64</xdr:col>
      <xdr:colOff>152400</xdr:colOff>
      <xdr:row>64</xdr:row>
      <xdr:rowOff>53251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92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38028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1010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実質公債</a:t>
          </a:r>
          <a:r>
            <a:rPr kumimoji="1" lang="ja-JP" altLang="en-US" sz="1100">
              <a:solidFill>
                <a:schemeClr val="dk1"/>
              </a:solidFill>
              <a:effectLst/>
              <a:latin typeface="+mn-lt"/>
              <a:ea typeface="+mn-ea"/>
              <a:cs typeface="+mn-cs"/>
            </a:rPr>
            <a:t>費</a:t>
          </a:r>
          <a:r>
            <a:rPr kumimoji="1" lang="ja-JP" altLang="ja-JP" sz="1100">
              <a:solidFill>
                <a:schemeClr val="dk1"/>
              </a:solidFill>
              <a:effectLst/>
              <a:latin typeface="+mn-lt"/>
              <a:ea typeface="+mn-ea"/>
              <a:cs typeface="+mn-cs"/>
            </a:rPr>
            <a:t>比率は</a:t>
          </a:r>
          <a:r>
            <a:rPr kumimoji="1" lang="ja-JP" altLang="en-US" sz="1100">
              <a:solidFill>
                <a:schemeClr val="dk1"/>
              </a:solidFill>
              <a:effectLst/>
              <a:latin typeface="+mn-lt"/>
              <a:ea typeface="+mn-ea"/>
              <a:cs typeface="+mn-cs"/>
            </a:rPr>
            <a:t>昨年度まで</a:t>
          </a:r>
          <a:r>
            <a:rPr kumimoji="1" lang="ja-JP" altLang="ja-JP" sz="1100">
              <a:solidFill>
                <a:schemeClr val="dk1"/>
              </a:solidFill>
              <a:effectLst/>
              <a:latin typeface="+mn-lt"/>
              <a:ea typeface="+mn-ea"/>
              <a:cs typeface="+mn-cs"/>
            </a:rPr>
            <a:t>増加傾向にあ</a:t>
          </a:r>
          <a:r>
            <a:rPr kumimoji="1" lang="ja-JP" altLang="en-US" sz="1100">
              <a:solidFill>
                <a:schemeClr val="dk1"/>
              </a:solidFill>
              <a:effectLst/>
              <a:latin typeface="+mn-lt"/>
              <a:ea typeface="+mn-ea"/>
              <a:cs typeface="+mn-cs"/>
            </a:rPr>
            <a:t>ったが、令和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％減少した</a:t>
          </a:r>
          <a:r>
            <a:rPr kumimoji="1" lang="ja-JP" altLang="ja-JP" sz="1100">
              <a:solidFill>
                <a:schemeClr val="dk1"/>
              </a:solidFill>
              <a:effectLst/>
              <a:latin typeface="+mn-lt"/>
              <a:ea typeface="+mn-ea"/>
              <a:cs typeface="+mn-cs"/>
            </a:rPr>
            <a:t>。今後も事業収益の確保や、起債発行額の抑制ならびに交付税措置のある有利な起債の積極的な活用に取り組み、健全な財政運営の維持を目指す。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113877</xdr:rowOff>
    </xdr:from>
    <xdr:to>
      <xdr:col>81</xdr:col>
      <xdr:colOff>44450</xdr:colOff>
      <xdr:row>42</xdr:row>
      <xdr:rowOff>129963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31477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73660</xdr:rowOff>
    </xdr:from>
    <xdr:to>
      <xdr:col>77</xdr:col>
      <xdr:colOff>44450</xdr:colOff>
      <xdr:row>42</xdr:row>
      <xdr:rowOff>129963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27456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108373</xdr:rowOff>
    </xdr:from>
    <xdr:to>
      <xdr:col>72</xdr:col>
      <xdr:colOff>203200</xdr:colOff>
      <xdr:row>42</xdr:row>
      <xdr:rowOff>73660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13782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108373</xdr:rowOff>
    </xdr:from>
    <xdr:to>
      <xdr:col>68</xdr:col>
      <xdr:colOff>152400</xdr:colOff>
      <xdr:row>41</xdr:row>
      <xdr:rowOff>108373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1378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63077</xdr:rowOff>
    </xdr:from>
    <xdr:to>
      <xdr:col>81</xdr:col>
      <xdr:colOff>95250</xdr:colOff>
      <xdr:row>42</xdr:row>
      <xdr:rowOff>164677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35154</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23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79163</xdr:rowOff>
    </xdr:from>
    <xdr:to>
      <xdr:col>77</xdr:col>
      <xdr:colOff>95250</xdr:colOff>
      <xdr:row>43</xdr:row>
      <xdr:rowOff>9313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165540</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36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22860</xdr:rowOff>
    </xdr:from>
    <xdr:to>
      <xdr:col>73</xdr:col>
      <xdr:colOff>44450</xdr:colOff>
      <xdr:row>42</xdr:row>
      <xdr:rowOff>124460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57573</xdr:rowOff>
    </xdr:from>
    <xdr:to>
      <xdr:col>68</xdr:col>
      <xdr:colOff>203200</xdr:colOff>
      <xdr:row>41</xdr:row>
      <xdr:rowOff>159173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基金の積立等によって将来負担比率は</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％となっている。今後も充当可能基金の積み立てにより、将来負担の低減に努める。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沖縄県南大東村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1,257
1,224
30.52
5,841,414
5,602,415
119,040
1,298,122
3,021,252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年度から増加傾向となっており、類似団体を上回っている。引き続き人件費の適正化に努める。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106426</xdr:rowOff>
    </xdr:from>
    <xdr:to>
      <xdr:col>24</xdr:col>
      <xdr:colOff>25400</xdr:colOff>
      <xdr:row>38</xdr:row>
      <xdr:rowOff>40132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50076"/>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42418</xdr:rowOff>
    </xdr:from>
    <xdr:to>
      <xdr:col>19</xdr:col>
      <xdr:colOff>187325</xdr:colOff>
      <xdr:row>37</xdr:row>
      <xdr:rowOff>106426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860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62992</xdr:rowOff>
    </xdr:from>
    <xdr:to>
      <xdr:col>15</xdr:col>
      <xdr:colOff>98425</xdr:colOff>
      <xdr:row>37</xdr:row>
      <xdr:rowOff>42418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3519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62992</xdr:rowOff>
    </xdr:from>
    <xdr:to>
      <xdr:col>11</xdr:col>
      <xdr:colOff>9525</xdr:colOff>
      <xdr:row>36</xdr:row>
      <xdr:rowOff>99568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351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160782</xdr:rowOff>
    </xdr:from>
    <xdr:to>
      <xdr:col>24</xdr:col>
      <xdr:colOff>76200</xdr:colOff>
      <xdr:row>38</xdr:row>
      <xdr:rowOff>90932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132859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55626</xdr:rowOff>
    </xdr:from>
    <xdr:to>
      <xdr:col>20</xdr:col>
      <xdr:colOff>38100</xdr:colOff>
      <xdr:row>37</xdr:row>
      <xdr:rowOff>157226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142003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163068</xdr:rowOff>
    </xdr:from>
    <xdr:to>
      <xdr:col>15</xdr:col>
      <xdr:colOff>149225</xdr:colOff>
      <xdr:row>37</xdr:row>
      <xdr:rowOff>93218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77995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xdr:rowOff>
    </xdr:from>
    <xdr:to>
      <xdr:col>11</xdr:col>
      <xdr:colOff>60325</xdr:colOff>
      <xdr:row>36</xdr:row>
      <xdr:rowOff>113792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123969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48768</xdr:rowOff>
    </xdr:from>
    <xdr:to>
      <xdr:col>6</xdr:col>
      <xdr:colOff>171450</xdr:colOff>
      <xdr:row>36</xdr:row>
      <xdr:rowOff>150368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160545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％減少している</a:t>
          </a:r>
          <a:r>
            <a:rPr kumimoji="1" lang="ja-JP" altLang="ja-JP" sz="1100">
              <a:solidFill>
                <a:schemeClr val="dk1"/>
              </a:solidFill>
              <a:effectLst/>
              <a:latin typeface="+mn-lt"/>
              <a:ea typeface="+mn-ea"/>
              <a:cs typeface="+mn-cs"/>
            </a:rPr>
            <a:t>が、物件費の決算額については約</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百万円減少している。今後も物件費の削減に努めていく。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3556</xdr:rowOff>
    </xdr:from>
    <xdr:to>
      <xdr:col>82</xdr:col>
      <xdr:colOff>107950</xdr:colOff>
      <xdr:row>18</xdr:row>
      <xdr:rowOff>136144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089656"/>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85852</xdr:rowOff>
    </xdr:from>
    <xdr:to>
      <xdr:col>78</xdr:col>
      <xdr:colOff>69850</xdr:colOff>
      <xdr:row>18</xdr:row>
      <xdr:rowOff>136144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1719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124714</xdr:rowOff>
    </xdr:from>
    <xdr:to>
      <xdr:col>73</xdr:col>
      <xdr:colOff>180975</xdr:colOff>
      <xdr:row>18</xdr:row>
      <xdr:rowOff>85852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03936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124714</xdr:rowOff>
    </xdr:from>
    <xdr:to>
      <xdr:col>69</xdr:col>
      <xdr:colOff>92075</xdr:colOff>
      <xdr:row>17</xdr:row>
      <xdr:rowOff>161290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30393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124206</xdr:rowOff>
    </xdr:from>
    <xdr:to>
      <xdr:col>82</xdr:col>
      <xdr:colOff>158750</xdr:colOff>
      <xdr:row>18</xdr:row>
      <xdr:rowOff>54356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03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96283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85344</xdr:rowOff>
    </xdr:from>
    <xdr:to>
      <xdr:col>78</xdr:col>
      <xdr:colOff>120650</xdr:colOff>
      <xdr:row>19</xdr:row>
      <xdr:rowOff>15494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271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25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35052</xdr:rowOff>
    </xdr:from>
    <xdr:to>
      <xdr:col>74</xdr:col>
      <xdr:colOff>31750</xdr:colOff>
      <xdr:row>18</xdr:row>
      <xdr:rowOff>136652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1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121429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20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73914</xdr:rowOff>
    </xdr:from>
    <xdr:to>
      <xdr:col>69</xdr:col>
      <xdr:colOff>142875</xdr:colOff>
      <xdr:row>18</xdr:row>
      <xdr:rowOff>4064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160291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110490</xdr:rowOff>
    </xdr:from>
    <xdr:to>
      <xdr:col>65</xdr:col>
      <xdr:colOff>53975</xdr:colOff>
      <xdr:row>18</xdr:row>
      <xdr:rowOff>40640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25417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類似団体よりも低い値となっているが、今後は高齢化により増加が見込まれるため、資格審査等の適正化に努める。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54</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1948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271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27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347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57150</xdr:rowOff>
    </xdr:from>
    <xdr:to>
      <xdr:col>24</xdr:col>
      <xdr:colOff>76200</xdr:colOff>
      <xdr:row>53</xdr:row>
      <xdr:rowOff>158750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137177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19050</xdr:rowOff>
    </xdr:from>
    <xdr:to>
      <xdr:col>20</xdr:col>
      <xdr:colOff>38100</xdr:colOff>
      <xdr:row>54</xdr:row>
      <xdr:rowOff>120650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130827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95250</xdr:rowOff>
    </xdr:from>
    <xdr:to>
      <xdr:col>6</xdr:col>
      <xdr:colOff>171450</xdr:colOff>
      <xdr:row>55</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35577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繰出金の抑制のため、</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％減少している</a:t>
          </a:r>
          <a:r>
            <a:rPr kumimoji="1" lang="ja-JP" altLang="ja-JP" sz="1100">
              <a:solidFill>
                <a:schemeClr val="dk1"/>
              </a:solidFill>
              <a:effectLst/>
              <a:latin typeface="+mn-lt"/>
              <a:ea typeface="+mn-ea"/>
              <a:cs typeface="+mn-cs"/>
            </a:rPr>
            <a:t>。今後も類似団体よりも低い水準を維持できるよう努める。</a:t>
          </a:r>
          <a:endParaRPr lang="ja-JP" altLang="ja-JP">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149860</xdr:rowOff>
    </xdr:from>
    <xdr:to>
      <xdr:col>82</xdr:col>
      <xdr:colOff>107950</xdr:colOff>
      <xdr:row>54</xdr:row>
      <xdr:rowOff>1270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23671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xdr:rowOff>
    </xdr:from>
    <xdr:to>
      <xdr:col>78</xdr:col>
      <xdr:colOff>69850</xdr:colOff>
      <xdr:row>54</xdr:row>
      <xdr:rowOff>5080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259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113047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5080</xdr:rowOff>
    </xdr:from>
    <xdr:to>
      <xdr:col>73</xdr:col>
      <xdr:colOff>180975</xdr:colOff>
      <xdr:row>54</xdr:row>
      <xdr:rowOff>5080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263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128287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5080</xdr:rowOff>
    </xdr:from>
    <xdr:to>
      <xdr:col>69</xdr:col>
      <xdr:colOff>92075</xdr:colOff>
      <xdr:row>54</xdr:row>
      <xdr:rowOff>16510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2633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99060</xdr:rowOff>
    </xdr:from>
    <xdr:to>
      <xdr:col>82</xdr:col>
      <xdr:colOff>158750</xdr:colOff>
      <xdr:row>54</xdr:row>
      <xdr:rowOff>29210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18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115587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03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121920</xdr:rowOff>
    </xdr:from>
    <xdr:to>
      <xdr:col>78</xdr:col>
      <xdr:colOff>120650</xdr:colOff>
      <xdr:row>54</xdr:row>
      <xdr:rowOff>52070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20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62247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897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125730</xdr:rowOff>
    </xdr:from>
    <xdr:to>
      <xdr:col>74</xdr:col>
      <xdr:colOff>31750</xdr:colOff>
      <xdr:row>54</xdr:row>
      <xdr:rowOff>55880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66057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125730</xdr:rowOff>
    </xdr:from>
    <xdr:to>
      <xdr:col>69</xdr:col>
      <xdr:colOff>142875</xdr:colOff>
      <xdr:row>54</xdr:row>
      <xdr:rowOff>55880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66057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137160</xdr:rowOff>
    </xdr:from>
    <xdr:to>
      <xdr:col>65</xdr:col>
      <xdr:colOff>53975</xdr:colOff>
      <xdr:row>54</xdr:row>
      <xdr:rowOff>67310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22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77487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899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類似団体に比べると</a:t>
          </a:r>
          <a:r>
            <a:rPr kumimoji="1" lang="ja-JP" altLang="en-US" sz="1100">
              <a:solidFill>
                <a:schemeClr val="dk1"/>
              </a:solidFill>
              <a:effectLst/>
              <a:latin typeface="+mn-lt"/>
              <a:ea typeface="+mn-ea"/>
              <a:cs typeface="+mn-cs"/>
            </a:rPr>
            <a:t>高い</a:t>
          </a:r>
          <a:r>
            <a:rPr kumimoji="1" lang="ja-JP" altLang="ja-JP" sz="1100">
              <a:solidFill>
                <a:schemeClr val="dk1"/>
              </a:solidFill>
              <a:effectLst/>
              <a:latin typeface="+mn-lt"/>
              <a:ea typeface="+mn-ea"/>
              <a:cs typeface="+mn-cs"/>
            </a:rPr>
            <a:t>水準となっているが、</a:t>
          </a:r>
          <a:r>
            <a:rPr kumimoji="1" lang="ja-JP" altLang="en-US" sz="1100">
              <a:solidFill>
                <a:schemeClr val="dk1"/>
              </a:solidFill>
              <a:effectLst/>
              <a:latin typeface="+mn-lt"/>
              <a:ea typeface="+mn-ea"/>
              <a:cs typeface="+mn-cs"/>
            </a:rPr>
            <a:t>農林水産業費のさとうきび生産振興対策協議会への補助金が大きく影響しているとみられる。ただし、その他の補助金等についても見直しを進める。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39</xdr:row>
      <xdr:rowOff>138430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139180"/>
          <a:ext cx="8382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19558</xdr:rowOff>
    </xdr:from>
    <xdr:to>
      <xdr:col>78</xdr:col>
      <xdr:colOff>69850</xdr:colOff>
      <xdr:row>35</xdr:row>
      <xdr:rowOff>138430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0203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117856</xdr:rowOff>
    </xdr:from>
    <xdr:to>
      <xdr:col>73</xdr:col>
      <xdr:colOff>180975</xdr:colOff>
      <xdr:row>35</xdr:row>
      <xdr:rowOff>19558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59471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117856</xdr:rowOff>
    </xdr:from>
    <xdr:to>
      <xdr:col>69</xdr:col>
      <xdr:colOff>92075</xdr:colOff>
      <xdr:row>34</xdr:row>
      <xdr:rowOff>145288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59471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87630</xdr:rowOff>
    </xdr:from>
    <xdr:to>
      <xdr:col>82</xdr:col>
      <xdr:colOff>158750</xdr:colOff>
      <xdr:row>40</xdr:row>
      <xdr:rowOff>17780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59707</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87630</xdr:rowOff>
    </xdr:from>
    <xdr:to>
      <xdr:col>78</xdr:col>
      <xdr:colOff>120650</xdr:colOff>
      <xdr:row>36</xdr:row>
      <xdr:rowOff>17780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27957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140208</xdr:rowOff>
    </xdr:from>
    <xdr:to>
      <xdr:col>74</xdr:col>
      <xdr:colOff>31750</xdr:colOff>
      <xdr:row>35</xdr:row>
      <xdr:rowOff>70358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80535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67056</xdr:rowOff>
    </xdr:from>
    <xdr:to>
      <xdr:col>69</xdr:col>
      <xdr:colOff>142875</xdr:colOff>
      <xdr:row>34</xdr:row>
      <xdr:rowOff>168656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7383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94488</xdr:rowOff>
    </xdr:from>
    <xdr:to>
      <xdr:col>65</xdr:col>
      <xdr:colOff>53975</xdr:colOff>
      <xdr:row>35</xdr:row>
      <xdr:rowOff>24638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34815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減少しているが、依然として類似団体平均を上回っている。今後も事業収益の確保や、地方債発行額の抑制ならびに交付税措置のある有利な起債の積極的な活用に取り組み、健全な財政運営の維持を目指す。</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39370</xdr:rowOff>
    </xdr:from>
    <xdr:to>
      <xdr:col>24</xdr:col>
      <xdr:colOff>25400</xdr:colOff>
      <xdr:row>78</xdr:row>
      <xdr:rowOff>46989</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4124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46989</xdr:rowOff>
    </xdr:from>
    <xdr:to>
      <xdr:col>19</xdr:col>
      <xdr:colOff>187325</xdr:colOff>
      <xdr:row>78</xdr:row>
      <xdr:rowOff>66039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4200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39370</xdr:rowOff>
    </xdr:from>
    <xdr:to>
      <xdr:col>15</xdr:col>
      <xdr:colOff>98425</xdr:colOff>
      <xdr:row>78</xdr:row>
      <xdr:rowOff>66039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4124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58420</xdr:rowOff>
    </xdr:from>
    <xdr:to>
      <xdr:col>11</xdr:col>
      <xdr:colOff>9525</xdr:colOff>
      <xdr:row>78</xdr:row>
      <xdr:rowOff>39370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26007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160020</xdr:rowOff>
    </xdr:from>
    <xdr:to>
      <xdr:col>24</xdr:col>
      <xdr:colOff>76200</xdr:colOff>
      <xdr:row>78</xdr:row>
      <xdr:rowOff>90170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132097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167639</xdr:rowOff>
    </xdr:from>
    <xdr:to>
      <xdr:col>20</xdr:col>
      <xdr:colOff>38100</xdr:colOff>
      <xdr:row>78</xdr:row>
      <xdr:rowOff>97789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82566</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455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15239</xdr:rowOff>
    </xdr:from>
    <xdr:to>
      <xdr:col>15</xdr:col>
      <xdr:colOff>149225</xdr:colOff>
      <xdr:row>78</xdr:row>
      <xdr:rowOff>116839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101616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160020</xdr:rowOff>
    </xdr:from>
    <xdr:to>
      <xdr:col>11</xdr:col>
      <xdr:colOff>60325</xdr:colOff>
      <xdr:row>78</xdr:row>
      <xdr:rowOff>90170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74947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7620</xdr:rowOff>
    </xdr:from>
    <xdr:to>
      <xdr:col>6</xdr:col>
      <xdr:colOff>171450</xdr:colOff>
      <xdr:row>77</xdr:row>
      <xdr:rowOff>109220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93997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公債費以外の経常収支比率は人件費が</a:t>
          </a:r>
          <a:r>
            <a:rPr kumimoji="1" lang="en-US" altLang="ja-JP" sz="1100">
              <a:solidFill>
                <a:schemeClr val="dk1"/>
              </a:solidFill>
              <a:effectLst/>
              <a:latin typeface="+mn-lt"/>
              <a:ea typeface="+mn-ea"/>
              <a:cs typeface="+mn-cs"/>
            </a:rPr>
            <a:t>28.1</a:t>
          </a:r>
          <a:r>
            <a:rPr kumimoji="1" lang="ja-JP" altLang="ja-JP" sz="1100">
              <a:solidFill>
                <a:schemeClr val="dk1"/>
              </a:solidFill>
              <a:effectLst/>
              <a:latin typeface="+mn-lt"/>
              <a:ea typeface="+mn-ea"/>
              <a:cs typeface="+mn-cs"/>
            </a:rPr>
            <a:t>％、物件費が</a:t>
          </a:r>
          <a:r>
            <a:rPr kumimoji="1" lang="en-US" altLang="ja-JP" sz="1100">
              <a:solidFill>
                <a:schemeClr val="dk1"/>
              </a:solidFill>
              <a:effectLst/>
              <a:latin typeface="+mn-lt"/>
              <a:ea typeface="+mn-ea"/>
              <a:cs typeface="+mn-cs"/>
            </a:rPr>
            <a:t>17.3</a:t>
          </a:r>
          <a:r>
            <a:rPr kumimoji="1" lang="ja-JP" altLang="ja-JP" sz="1100">
              <a:solidFill>
                <a:schemeClr val="dk1"/>
              </a:solidFill>
              <a:effectLst/>
              <a:latin typeface="+mn-lt"/>
              <a:ea typeface="+mn-ea"/>
              <a:cs typeface="+mn-cs"/>
            </a:rPr>
            <a:t>％となっている。</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年度から増加傾向であ</a:t>
          </a:r>
          <a:r>
            <a:rPr kumimoji="1" lang="ja-JP" altLang="en-US" sz="1100">
              <a:solidFill>
                <a:schemeClr val="dk1"/>
              </a:solidFill>
              <a:effectLst/>
              <a:latin typeface="+mn-lt"/>
              <a:ea typeface="+mn-ea"/>
              <a:cs typeface="+mn-cs"/>
            </a:rPr>
            <a:t>り令和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年度は類似団体を上回ったため</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人件費や物件費の抑制に努める。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127000</xdr:rowOff>
    </xdr:from>
    <xdr:to>
      <xdr:col>82</xdr:col>
      <xdr:colOff>107950</xdr:colOff>
      <xdr:row>77</xdr:row>
      <xdr:rowOff>40458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2814300"/>
          <a:ext cx="838200" cy="42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125367</xdr:rowOff>
    </xdr:from>
    <xdr:to>
      <xdr:col>78</xdr:col>
      <xdr:colOff>69850</xdr:colOff>
      <xdr:row>74</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2641217"/>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28683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05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55154</xdr:rowOff>
    </xdr:from>
    <xdr:to>
      <xdr:col>73</xdr:col>
      <xdr:colOff>180975</xdr:colOff>
      <xdr:row>73</xdr:row>
      <xdr:rowOff>125367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2399554"/>
          <a:ext cx="8890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15620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55154</xdr:rowOff>
    </xdr:from>
    <xdr:to>
      <xdr:col>69</xdr:col>
      <xdr:colOff>92075</xdr:colOff>
      <xdr:row>72</xdr:row>
      <xdr:rowOff>146594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239955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131553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69504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161108</xdr:rowOff>
    </xdr:from>
    <xdr:to>
      <xdr:col>82</xdr:col>
      <xdr:colOff>158750</xdr:colOff>
      <xdr:row>77</xdr:row>
      <xdr:rowOff>91258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9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133185</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76200</xdr:rowOff>
    </xdr:from>
    <xdr:to>
      <xdr:col>78</xdr:col>
      <xdr:colOff>120650</xdr:colOff>
      <xdr:row>75</xdr:row>
      <xdr:rowOff>6350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74567</xdr:rowOff>
    </xdr:from>
    <xdr:to>
      <xdr:col>74</xdr:col>
      <xdr:colOff>31750</xdr:colOff>
      <xdr:row>74</xdr:row>
      <xdr:rowOff>4717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5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14894</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35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4354</xdr:rowOff>
    </xdr:from>
    <xdr:to>
      <xdr:col>69</xdr:col>
      <xdr:colOff>142875</xdr:colOff>
      <xdr:row>72</xdr:row>
      <xdr:rowOff>105954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34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70</xdr:row>
      <xdr:rowOff>116131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117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95794</xdr:rowOff>
    </xdr:from>
    <xdr:to>
      <xdr:col>65</xdr:col>
      <xdr:colOff>53975</xdr:colOff>
      <xdr:row>73</xdr:row>
      <xdr:rowOff>25944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44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36121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20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沖縄県南大東村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53877</xdr:rowOff>
    </xdr:from>
    <xdr:to>
      <xdr:col>29</xdr:col>
      <xdr:colOff>127000</xdr:colOff>
      <xdr:row>16</xdr:row>
      <xdr:rowOff>80023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2844702"/>
          <a:ext cx="647700" cy="26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23026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8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53877</xdr:rowOff>
    </xdr:from>
    <xdr:to>
      <xdr:col>26</xdr:col>
      <xdr:colOff>50800</xdr:colOff>
      <xdr:row>16</xdr:row>
      <xdr:rowOff>58971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844702"/>
          <a:ext cx="698500" cy="5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58971</xdr:rowOff>
    </xdr:from>
    <xdr:to>
      <xdr:col>22</xdr:col>
      <xdr:colOff>114300</xdr:colOff>
      <xdr:row>16</xdr:row>
      <xdr:rowOff>112972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849796"/>
          <a:ext cx="698500" cy="54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112972</xdr:rowOff>
    </xdr:from>
    <xdr:to>
      <xdr:col>18</xdr:col>
      <xdr:colOff>177800</xdr:colOff>
      <xdr:row>16</xdr:row>
      <xdr:rowOff>133593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903797"/>
          <a:ext cx="698500" cy="20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29223</xdr:rowOff>
    </xdr:from>
    <xdr:to>
      <xdr:col>29</xdr:col>
      <xdr:colOff>177800</xdr:colOff>
      <xdr:row>16</xdr:row>
      <xdr:rowOff>130823</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820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45750</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66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3077</xdr:rowOff>
    </xdr:from>
    <xdr:to>
      <xdr:col>26</xdr:col>
      <xdr:colOff>101600</xdr:colOff>
      <xdr:row>16</xdr:row>
      <xdr:rowOff>104677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793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114854</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562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8171</xdr:rowOff>
    </xdr:from>
    <xdr:to>
      <xdr:col>22</xdr:col>
      <xdr:colOff>165100</xdr:colOff>
      <xdr:row>16</xdr:row>
      <xdr:rowOff>109771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798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119948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567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62172</xdr:rowOff>
    </xdr:from>
    <xdr:to>
      <xdr:col>19</xdr:col>
      <xdr:colOff>38100</xdr:colOff>
      <xdr:row>16</xdr:row>
      <xdr:rowOff>163772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852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2499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62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82793</xdr:rowOff>
    </xdr:from>
    <xdr:to>
      <xdr:col>15</xdr:col>
      <xdr:colOff>101600</xdr:colOff>
      <xdr:row>17</xdr:row>
      <xdr:rowOff>12943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873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23120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64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334218</xdr:rowOff>
    </xdr:from>
    <xdr:to>
      <xdr:col>29</xdr:col>
      <xdr:colOff>127000</xdr:colOff>
      <xdr:row>35</xdr:row>
      <xdr:rowOff>752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601668"/>
          <a:ext cx="647700" cy="9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126214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36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233413</xdr:rowOff>
    </xdr:from>
    <xdr:to>
      <xdr:col>26</xdr:col>
      <xdr:colOff>50800</xdr:colOff>
      <xdr:row>34</xdr:row>
      <xdr:rowOff>334218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500863"/>
          <a:ext cx="698500" cy="100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259297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6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233413</xdr:rowOff>
    </xdr:from>
    <xdr:to>
      <xdr:col>22</xdr:col>
      <xdr:colOff>114300</xdr:colOff>
      <xdr:row>34</xdr:row>
      <xdr:rowOff>329364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500863"/>
          <a:ext cx="698500" cy="95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273745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8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329364</xdr:rowOff>
    </xdr:from>
    <xdr:to>
      <xdr:col>18</xdr:col>
      <xdr:colOff>177800</xdr:colOff>
      <xdr:row>35</xdr:row>
      <xdr:rowOff>154272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596814"/>
          <a:ext cx="698500" cy="167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269463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275162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292852</xdr:rowOff>
    </xdr:from>
    <xdr:to>
      <xdr:col>29</xdr:col>
      <xdr:colOff>177800</xdr:colOff>
      <xdr:row>35</xdr:row>
      <xdr:rowOff>51552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560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137929</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405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283418</xdr:rowOff>
    </xdr:from>
    <xdr:to>
      <xdr:col>26</xdr:col>
      <xdr:colOff>101600</xdr:colOff>
      <xdr:row>35</xdr:row>
      <xdr:rowOff>42118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550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52295</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319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182613</xdr:rowOff>
    </xdr:from>
    <xdr:to>
      <xdr:col>22</xdr:col>
      <xdr:colOff>165100</xdr:colOff>
      <xdr:row>34</xdr:row>
      <xdr:rowOff>284214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45006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294390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21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278564</xdr:rowOff>
    </xdr:from>
    <xdr:to>
      <xdr:col>19</xdr:col>
      <xdr:colOff>38100</xdr:colOff>
      <xdr:row>35</xdr:row>
      <xdr:rowOff>37264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546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47441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31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103472</xdr:rowOff>
    </xdr:from>
    <xdr:to>
      <xdr:col>15</xdr:col>
      <xdr:colOff>101600</xdr:colOff>
      <xdr:row>35</xdr:row>
      <xdr:rowOff>205072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13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215249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48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沖縄県南大東村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1,257
1,224
30.52
5,841,414
5,602,415
119,040
1,298,122
3,021,252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169235</xdr:rowOff>
    </xdr:from>
    <xdr:to>
      <xdr:col>24</xdr:col>
      <xdr:colOff>63500</xdr:colOff>
      <xdr:row>35</xdr:row>
      <xdr:rowOff>79767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5998535"/>
          <a:ext cx="838200" cy="8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79767</xdr:rowOff>
    </xdr:from>
    <xdr:to>
      <xdr:col>19</xdr:col>
      <xdr:colOff>177800</xdr:colOff>
      <xdr:row>35</xdr:row>
      <xdr:rowOff>100971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080517"/>
          <a:ext cx="889000" cy="2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100971</xdr:rowOff>
    </xdr:from>
    <xdr:to>
      <xdr:col>15</xdr:col>
      <xdr:colOff>50800</xdr:colOff>
      <xdr:row>35</xdr:row>
      <xdr:rowOff>167448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101721"/>
          <a:ext cx="889000" cy="6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65991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166622</xdr:rowOff>
    </xdr:from>
    <xdr:to>
      <xdr:col>10</xdr:col>
      <xdr:colOff>114300</xdr:colOff>
      <xdr:row>35</xdr:row>
      <xdr:rowOff>167448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167372"/>
          <a:ext cx="889000" cy="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67834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67906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118435</xdr:rowOff>
    </xdr:from>
    <xdr:to>
      <xdr:col>24</xdr:col>
      <xdr:colOff>114300</xdr:colOff>
      <xdr:row>35</xdr:row>
      <xdr:rowOff>48585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594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141312</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79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28967</xdr:rowOff>
    </xdr:from>
    <xdr:to>
      <xdr:col>20</xdr:col>
      <xdr:colOff>38100</xdr:colOff>
      <xdr:row>35</xdr:row>
      <xdr:rowOff>130567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02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147094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80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50171</xdr:rowOff>
    </xdr:from>
    <xdr:to>
      <xdr:col>15</xdr:col>
      <xdr:colOff>101600</xdr:colOff>
      <xdr:row>35</xdr:row>
      <xdr:rowOff>151771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05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168298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826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116648</xdr:rowOff>
    </xdr:from>
    <xdr:to>
      <xdr:col>10</xdr:col>
      <xdr:colOff>165100</xdr:colOff>
      <xdr:row>36</xdr:row>
      <xdr:rowOff>46798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11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63325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89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115822</xdr:rowOff>
    </xdr:from>
    <xdr:to>
      <xdr:col>6</xdr:col>
      <xdr:colOff>38100</xdr:colOff>
      <xdr:row>36</xdr:row>
      <xdr:rowOff>45972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11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62499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891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97106</xdr:rowOff>
    </xdr:from>
    <xdr:to>
      <xdr:col>24</xdr:col>
      <xdr:colOff>63500</xdr:colOff>
      <xdr:row>55</xdr:row>
      <xdr:rowOff>160440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526856"/>
          <a:ext cx="838200" cy="6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60075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1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62206</xdr:rowOff>
    </xdr:from>
    <xdr:to>
      <xdr:col>19</xdr:col>
      <xdr:colOff>177800</xdr:colOff>
      <xdr:row>55</xdr:row>
      <xdr:rowOff>97106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491956"/>
          <a:ext cx="889000" cy="3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62206</xdr:rowOff>
    </xdr:from>
    <xdr:to>
      <xdr:col>15</xdr:col>
      <xdr:colOff>50800</xdr:colOff>
      <xdr:row>56</xdr:row>
      <xdr:rowOff>10834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491956"/>
          <a:ext cx="889000" cy="12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19761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10834</xdr:rowOff>
    </xdr:from>
    <xdr:to>
      <xdr:col>10</xdr:col>
      <xdr:colOff>114300</xdr:colOff>
      <xdr:row>56</xdr:row>
      <xdr:rowOff>36655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612034"/>
          <a:ext cx="889000" cy="2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32677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0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34439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109640</xdr:rowOff>
    </xdr:from>
    <xdr:to>
      <xdr:col>24</xdr:col>
      <xdr:colOff>114300</xdr:colOff>
      <xdr:row>56</xdr:row>
      <xdr:rowOff>39790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53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132517</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39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46306</xdr:rowOff>
    </xdr:from>
    <xdr:to>
      <xdr:col>20</xdr:col>
      <xdr:colOff>38100</xdr:colOff>
      <xdr:row>55</xdr:row>
      <xdr:rowOff>147906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47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164433</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25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11406</xdr:rowOff>
    </xdr:from>
    <xdr:to>
      <xdr:col>15</xdr:col>
      <xdr:colOff>101600</xdr:colOff>
      <xdr:row>55</xdr:row>
      <xdr:rowOff>113006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44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129533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216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131484</xdr:rowOff>
    </xdr:from>
    <xdr:to>
      <xdr:col>10</xdr:col>
      <xdr:colOff>165100</xdr:colOff>
      <xdr:row>56</xdr:row>
      <xdr:rowOff>61634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56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78161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336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157305</xdr:rowOff>
    </xdr:from>
    <xdr:to>
      <xdr:col>6</xdr:col>
      <xdr:colOff>38100</xdr:colOff>
      <xdr:row>56</xdr:row>
      <xdr:rowOff>87455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58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103982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362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123737</xdr:rowOff>
    </xdr:from>
    <xdr:to>
      <xdr:col>24</xdr:col>
      <xdr:colOff>63500</xdr:colOff>
      <xdr:row>78</xdr:row>
      <xdr:rowOff>130952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96837"/>
          <a:ext cx="838200" cy="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123737</xdr:rowOff>
    </xdr:from>
    <xdr:to>
      <xdr:col>19</xdr:col>
      <xdr:colOff>177800</xdr:colOff>
      <xdr:row>78</xdr:row>
      <xdr:rowOff>137940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96837"/>
          <a:ext cx="889000" cy="1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126983</xdr:rowOff>
    </xdr:from>
    <xdr:to>
      <xdr:col>15</xdr:col>
      <xdr:colOff>50800</xdr:colOff>
      <xdr:row>78</xdr:row>
      <xdr:rowOff>137940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500083"/>
          <a:ext cx="889000" cy="1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126983</xdr:rowOff>
    </xdr:from>
    <xdr:to>
      <xdr:col>10</xdr:col>
      <xdr:colOff>114300</xdr:colOff>
      <xdr:row>78</xdr:row>
      <xdr:rowOff>147396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00083"/>
          <a:ext cx="889000" cy="2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80152</xdr:rowOff>
    </xdr:from>
    <xdr:to>
      <xdr:col>24</xdr:col>
      <xdr:colOff>114300</xdr:colOff>
      <xdr:row>79</xdr:row>
      <xdr:rowOff>10302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5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18928</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9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72937</xdr:rowOff>
    </xdr:from>
    <xdr:to>
      <xdr:col>20</xdr:col>
      <xdr:colOff>38100</xdr:colOff>
      <xdr:row>79</xdr:row>
      <xdr:rowOff>3087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4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165664</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53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87140</xdr:rowOff>
    </xdr:from>
    <xdr:to>
      <xdr:col>15</xdr:col>
      <xdr:colOff>101600</xdr:colOff>
      <xdr:row>79</xdr:row>
      <xdr:rowOff>17290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6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8417</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5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76183</xdr:rowOff>
    </xdr:from>
    <xdr:to>
      <xdr:col>10</xdr:col>
      <xdr:colOff>165100</xdr:colOff>
      <xdr:row>79</xdr:row>
      <xdr:rowOff>6333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4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168910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54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96596</xdr:rowOff>
    </xdr:from>
    <xdr:to>
      <xdr:col>6</xdr:col>
      <xdr:colOff>38100</xdr:colOff>
      <xdr:row>79</xdr:row>
      <xdr:rowOff>26746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6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17873</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5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46279</xdr:rowOff>
    </xdr:from>
    <xdr:to>
      <xdr:col>24</xdr:col>
      <xdr:colOff>63500</xdr:colOff>
      <xdr:row>96</xdr:row>
      <xdr:rowOff>46334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05479"/>
          <a:ext cx="8382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35720</xdr:rowOff>
    </xdr:from>
    <xdr:to>
      <xdr:col>19</xdr:col>
      <xdr:colOff>177800</xdr:colOff>
      <xdr:row>96</xdr:row>
      <xdr:rowOff>46334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494920"/>
          <a:ext cx="8890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13764</xdr:rowOff>
    </xdr:from>
    <xdr:to>
      <xdr:col>15</xdr:col>
      <xdr:colOff>50800</xdr:colOff>
      <xdr:row>96</xdr:row>
      <xdr:rowOff>35720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472964"/>
          <a:ext cx="889000" cy="2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122718</xdr:rowOff>
    </xdr:from>
    <xdr:to>
      <xdr:col>10</xdr:col>
      <xdr:colOff>114300</xdr:colOff>
      <xdr:row>96</xdr:row>
      <xdr:rowOff>13764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410468"/>
          <a:ext cx="889000" cy="6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166929</xdr:rowOff>
    </xdr:from>
    <xdr:to>
      <xdr:col>24</xdr:col>
      <xdr:colOff>114300</xdr:colOff>
      <xdr:row>96</xdr:row>
      <xdr:rowOff>97079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5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145356</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3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166984</xdr:rowOff>
    </xdr:from>
    <xdr:to>
      <xdr:col>20</xdr:col>
      <xdr:colOff>38100</xdr:colOff>
      <xdr:row>96</xdr:row>
      <xdr:rowOff>97134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5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88261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54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156370</xdr:rowOff>
    </xdr:from>
    <xdr:to>
      <xdr:col>15</xdr:col>
      <xdr:colOff>101600</xdr:colOff>
      <xdr:row>96</xdr:row>
      <xdr:rowOff>86520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4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77647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53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134414</xdr:rowOff>
    </xdr:from>
    <xdr:to>
      <xdr:col>10</xdr:col>
      <xdr:colOff>165100</xdr:colOff>
      <xdr:row>96</xdr:row>
      <xdr:rowOff>64564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2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55691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51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71918</xdr:rowOff>
    </xdr:from>
    <xdr:to>
      <xdr:col>6</xdr:col>
      <xdr:colOff>38100</xdr:colOff>
      <xdr:row>96</xdr:row>
      <xdr:rowOff>2068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35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164645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45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101371</xdr:rowOff>
    </xdr:from>
    <xdr:to>
      <xdr:col>55</xdr:col>
      <xdr:colOff>0</xdr:colOff>
      <xdr:row>37</xdr:row>
      <xdr:rowOff>75697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930671"/>
          <a:ext cx="838200" cy="48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96732</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68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75697</xdr:rowOff>
    </xdr:from>
    <xdr:to>
      <xdr:col>50</xdr:col>
      <xdr:colOff>114300</xdr:colOff>
      <xdr:row>38</xdr:row>
      <xdr:rowOff>123408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419347"/>
          <a:ext cx="889000" cy="21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12916</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69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39038</xdr:rowOff>
    </xdr:from>
    <xdr:to>
      <xdr:col>45</xdr:col>
      <xdr:colOff>177800</xdr:colOff>
      <xdr:row>38</xdr:row>
      <xdr:rowOff>123408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554138"/>
          <a:ext cx="889000" cy="8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35563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72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39038</xdr:rowOff>
    </xdr:from>
    <xdr:to>
      <xdr:col>41</xdr:col>
      <xdr:colOff>50800</xdr:colOff>
      <xdr:row>38</xdr:row>
      <xdr:rowOff>159359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554138"/>
          <a:ext cx="889000" cy="12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19280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70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53211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73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50571</xdr:rowOff>
    </xdr:from>
    <xdr:to>
      <xdr:col>55</xdr:col>
      <xdr:colOff>50800</xdr:colOff>
      <xdr:row>34</xdr:row>
      <xdr:rowOff>152171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87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73448</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73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24897</xdr:rowOff>
    </xdr:from>
    <xdr:to>
      <xdr:col>50</xdr:col>
      <xdr:colOff>165100</xdr:colOff>
      <xdr:row>37</xdr:row>
      <xdr:rowOff>126497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36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143024</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614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72608</xdr:rowOff>
    </xdr:from>
    <xdr:to>
      <xdr:col>46</xdr:col>
      <xdr:colOff>38100</xdr:colOff>
      <xdr:row>39</xdr:row>
      <xdr:rowOff>2758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58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19285</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6362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159688</xdr:rowOff>
    </xdr:from>
    <xdr:to>
      <xdr:col>41</xdr:col>
      <xdr:colOff>101600</xdr:colOff>
      <xdr:row>38</xdr:row>
      <xdr:rowOff>89838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50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106365</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627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108559</xdr:rowOff>
    </xdr:from>
    <xdr:to>
      <xdr:col>36</xdr:col>
      <xdr:colOff>165100</xdr:colOff>
      <xdr:row>39</xdr:row>
      <xdr:rowOff>38709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62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55237</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398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126950</xdr:rowOff>
    </xdr:from>
    <xdr:to>
      <xdr:col>55</xdr:col>
      <xdr:colOff>0</xdr:colOff>
      <xdr:row>55</xdr:row>
      <xdr:rowOff>134473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213800"/>
          <a:ext cx="838200" cy="35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134473</xdr:rowOff>
    </xdr:from>
    <xdr:to>
      <xdr:col>50</xdr:col>
      <xdr:colOff>114300</xdr:colOff>
      <xdr:row>55</xdr:row>
      <xdr:rowOff>148888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564223"/>
          <a:ext cx="889000" cy="1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155576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120724</xdr:rowOff>
    </xdr:from>
    <xdr:to>
      <xdr:col>45</xdr:col>
      <xdr:colOff>177800</xdr:colOff>
      <xdr:row>55</xdr:row>
      <xdr:rowOff>148888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550474"/>
          <a:ext cx="889000" cy="2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154355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4328</xdr:rowOff>
    </xdr:from>
    <xdr:to>
      <xdr:col>41</xdr:col>
      <xdr:colOff>50800</xdr:colOff>
      <xdr:row>55</xdr:row>
      <xdr:rowOff>120724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434078"/>
          <a:ext cx="889000" cy="11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146890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146596</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76150</xdr:rowOff>
    </xdr:from>
    <xdr:to>
      <xdr:col>55</xdr:col>
      <xdr:colOff>50800</xdr:colOff>
      <xdr:row>54</xdr:row>
      <xdr:rowOff>6300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16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99027</xdr:rowOff>
    </xdr:from>
    <xdr:ext cx="690189"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0144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83673</xdr:rowOff>
    </xdr:from>
    <xdr:to>
      <xdr:col>50</xdr:col>
      <xdr:colOff>165100</xdr:colOff>
      <xdr:row>56</xdr:row>
      <xdr:rowOff>13823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51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54</xdr:row>
      <xdr:rowOff>30350</xdr:rowOff>
    </xdr:from>
    <xdr:ext cx="690189"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294205" y="92886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98088</xdr:rowOff>
    </xdr:from>
    <xdr:to>
      <xdr:col>46</xdr:col>
      <xdr:colOff>38100</xdr:colOff>
      <xdr:row>56</xdr:row>
      <xdr:rowOff>28238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52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54</xdr:row>
      <xdr:rowOff>44765</xdr:rowOff>
    </xdr:from>
    <xdr:ext cx="690189"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05205" y="93030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69924</xdr:rowOff>
    </xdr:from>
    <xdr:to>
      <xdr:col>41</xdr:col>
      <xdr:colOff>101600</xdr:colOff>
      <xdr:row>56</xdr:row>
      <xdr:rowOff>74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4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54</xdr:row>
      <xdr:rowOff>16601</xdr:rowOff>
    </xdr:from>
    <xdr:ext cx="690189"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16205" y="92749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124978</xdr:rowOff>
    </xdr:from>
    <xdr:to>
      <xdr:col>36</xdr:col>
      <xdr:colOff>165100</xdr:colOff>
      <xdr:row>55</xdr:row>
      <xdr:rowOff>55128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38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53</xdr:row>
      <xdr:rowOff>71655</xdr:rowOff>
    </xdr:from>
    <xdr:ext cx="690189"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27205" y="9158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121746</xdr:rowOff>
    </xdr:from>
    <xdr:to>
      <xdr:col>55</xdr:col>
      <xdr:colOff>0</xdr:colOff>
      <xdr:row>78</xdr:row>
      <xdr:rowOff>86565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2123246"/>
          <a:ext cx="838200" cy="133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82880</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455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86565</xdr:rowOff>
    </xdr:from>
    <xdr:to>
      <xdr:col>50</xdr:col>
      <xdr:colOff>114300</xdr:colOff>
      <xdr:row>79</xdr:row>
      <xdr:rowOff>42156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459665"/>
          <a:ext cx="889000" cy="12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27421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57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42156</xdr:rowOff>
    </xdr:from>
    <xdr:to>
      <xdr:col>45</xdr:col>
      <xdr:colOff>177800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586706"/>
          <a:ext cx="889000" cy="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44450</xdr:rowOff>
    </xdr:from>
    <xdr:to>
      <xdr:col>41</xdr:col>
      <xdr:colOff>50800</xdr:colOff>
      <xdr:row>79</xdr:row>
      <xdr:rowOff>44450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70946</xdr:rowOff>
    </xdr:from>
    <xdr:to>
      <xdr:col>55</xdr:col>
      <xdr:colOff>50800</xdr:colOff>
      <xdr:row>71</xdr:row>
      <xdr:rowOff>1096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207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23973</xdr:rowOff>
    </xdr:from>
    <xdr:ext cx="690189"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2025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35765</xdr:rowOff>
    </xdr:from>
    <xdr:to>
      <xdr:col>50</xdr:col>
      <xdr:colOff>165100</xdr:colOff>
      <xdr:row>78</xdr:row>
      <xdr:rowOff>137365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0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153892</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39795" y="13184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162806</xdr:rowOff>
    </xdr:from>
    <xdr:to>
      <xdr:col>46</xdr:col>
      <xdr:colOff>38100</xdr:colOff>
      <xdr:row>79</xdr:row>
      <xdr:rowOff>92956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53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84083</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62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68760</xdr:rowOff>
    </xdr:from>
    <xdr:to>
      <xdr:col>55</xdr:col>
      <xdr:colOff>0</xdr:colOff>
      <xdr:row>97</xdr:row>
      <xdr:rowOff>67996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527960"/>
          <a:ext cx="838200" cy="17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156523</xdr:rowOff>
    </xdr:from>
    <xdr:ext cx="599010"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787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161995</xdr:rowOff>
    </xdr:from>
    <xdr:to>
      <xdr:col>50</xdr:col>
      <xdr:colOff>114300</xdr:colOff>
      <xdr:row>96</xdr:row>
      <xdr:rowOff>68760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278295"/>
          <a:ext cx="889000" cy="24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116532</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39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125783</xdr:rowOff>
    </xdr:from>
    <xdr:to>
      <xdr:col>45</xdr:col>
      <xdr:colOff>177800</xdr:colOff>
      <xdr:row>94</xdr:row>
      <xdr:rowOff>161995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242083"/>
          <a:ext cx="889000" cy="3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117980</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50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10077</xdr:rowOff>
    </xdr:from>
    <xdr:to>
      <xdr:col>41</xdr:col>
      <xdr:colOff>50800</xdr:colOff>
      <xdr:row>94</xdr:row>
      <xdr:rowOff>125783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126377"/>
          <a:ext cx="889000" cy="11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109986</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61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114622</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672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17196</xdr:rowOff>
    </xdr:from>
    <xdr:to>
      <xdr:col>55</xdr:col>
      <xdr:colOff>50800</xdr:colOff>
      <xdr:row>97</xdr:row>
      <xdr:rowOff>118796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64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40073</xdr:rowOff>
    </xdr:from>
    <xdr:ext cx="599010"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499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17960</xdr:rowOff>
    </xdr:from>
    <xdr:to>
      <xdr:col>50</xdr:col>
      <xdr:colOff>165100</xdr:colOff>
      <xdr:row>96</xdr:row>
      <xdr:rowOff>119560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47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136087</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39795" y="16252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111195</xdr:rowOff>
    </xdr:from>
    <xdr:to>
      <xdr:col>46</xdr:col>
      <xdr:colOff>38100</xdr:colOff>
      <xdr:row>95</xdr:row>
      <xdr:rowOff>41345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22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93</xdr:row>
      <xdr:rowOff>57872</xdr:rowOff>
    </xdr:from>
    <xdr:ext cx="690189"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05205" y="160027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74983</xdr:rowOff>
    </xdr:from>
    <xdr:to>
      <xdr:col>41</xdr:col>
      <xdr:colOff>101600</xdr:colOff>
      <xdr:row>95</xdr:row>
      <xdr:rowOff>5133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19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93</xdr:row>
      <xdr:rowOff>21660</xdr:rowOff>
    </xdr:from>
    <xdr:ext cx="690189"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16205" y="159665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130727</xdr:rowOff>
    </xdr:from>
    <xdr:to>
      <xdr:col>36</xdr:col>
      <xdr:colOff>165100</xdr:colOff>
      <xdr:row>94</xdr:row>
      <xdr:rowOff>60877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07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92</xdr:row>
      <xdr:rowOff>77404</xdr:rowOff>
    </xdr:from>
    <xdr:ext cx="690189"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627205" y="15850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13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29755</xdr:rowOff>
    </xdr:from>
    <xdr:to>
      <xdr:col>85</xdr:col>
      <xdr:colOff>127000</xdr:colOff>
      <xdr:row>77</xdr:row>
      <xdr:rowOff>34649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3231405"/>
          <a:ext cx="838200" cy="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124226</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325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25504</xdr:rowOff>
    </xdr:from>
    <xdr:to>
      <xdr:col>81</xdr:col>
      <xdr:colOff>50800</xdr:colOff>
      <xdr:row>77</xdr:row>
      <xdr:rowOff>29755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3227154"/>
          <a:ext cx="8890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74323</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44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25504</xdr:rowOff>
    </xdr:from>
    <xdr:to>
      <xdr:col>76</xdr:col>
      <xdr:colOff>114300</xdr:colOff>
      <xdr:row>77</xdr:row>
      <xdr:rowOff>42024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227154"/>
          <a:ext cx="889000" cy="1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77657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345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42024</xdr:rowOff>
    </xdr:from>
    <xdr:to>
      <xdr:col>71</xdr:col>
      <xdr:colOff>177800</xdr:colOff>
      <xdr:row>77</xdr:row>
      <xdr:rowOff>100715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243674"/>
          <a:ext cx="889000" cy="5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69846</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4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73544</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344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155299</xdr:rowOff>
    </xdr:from>
    <xdr:to>
      <xdr:col>85</xdr:col>
      <xdr:colOff>177800</xdr:colOff>
      <xdr:row>77</xdr:row>
      <xdr:rowOff>85449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18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6726</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036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150405</xdr:rowOff>
    </xdr:from>
    <xdr:to>
      <xdr:col>81</xdr:col>
      <xdr:colOff>101600</xdr:colOff>
      <xdr:row>77</xdr:row>
      <xdr:rowOff>80555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18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97082</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2955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146154</xdr:rowOff>
    </xdr:from>
    <xdr:to>
      <xdr:col>76</xdr:col>
      <xdr:colOff>165100</xdr:colOff>
      <xdr:row>77</xdr:row>
      <xdr:rowOff>76304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17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92832</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2951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162674</xdr:rowOff>
    </xdr:from>
    <xdr:to>
      <xdr:col>72</xdr:col>
      <xdr:colOff>38100</xdr:colOff>
      <xdr:row>77</xdr:row>
      <xdr:rowOff>92824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19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109351</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2968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49915</xdr:rowOff>
    </xdr:from>
    <xdr:to>
      <xdr:col>67</xdr:col>
      <xdr:colOff>101600</xdr:colOff>
      <xdr:row>77</xdr:row>
      <xdr:rowOff>151515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25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168042</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3026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106852</xdr:rowOff>
    </xdr:from>
    <xdr:to>
      <xdr:col>85</xdr:col>
      <xdr:colOff>126364</xdr:colOff>
      <xdr:row>98</xdr:row>
      <xdr:rowOff>138726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6051702"/>
          <a:ext cx="1269" cy="889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157539</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59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138726</xdr:rowOff>
    </xdr:from>
    <xdr:to>
      <xdr:col>86</xdr:col>
      <xdr:colOff>25400</xdr:colOff>
      <xdr:row>98</xdr:row>
      <xdr:rowOff>138726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4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53529</xdr:rowOff>
    </xdr:from>
    <xdr:ext cx="690189"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826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106852</xdr:rowOff>
    </xdr:from>
    <xdr:to>
      <xdr:col>86</xdr:col>
      <xdr:colOff>25400</xdr:colOff>
      <xdr:row>93</xdr:row>
      <xdr:rowOff>106852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0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738</xdr:rowOff>
    </xdr:from>
    <xdr:to>
      <xdr:col>85</xdr:col>
      <xdr:colOff>127000</xdr:colOff>
      <xdr:row>98</xdr:row>
      <xdr:rowOff>84801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5774138"/>
          <a:ext cx="838200" cy="11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30539</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832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52112</xdr:rowOff>
    </xdr:from>
    <xdr:to>
      <xdr:col>85</xdr:col>
      <xdr:colOff>177800</xdr:colOff>
      <xdr:row>98</xdr:row>
      <xdr:rowOff>153712</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738</xdr:rowOff>
    </xdr:from>
    <xdr:to>
      <xdr:col>81</xdr:col>
      <xdr:colOff>50800</xdr:colOff>
      <xdr:row>98</xdr:row>
      <xdr:rowOff>70038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5774138"/>
          <a:ext cx="889000" cy="109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58045</xdr:rowOff>
    </xdr:from>
    <xdr:to>
      <xdr:col>81</xdr:col>
      <xdr:colOff>101600</xdr:colOff>
      <xdr:row>98</xdr:row>
      <xdr:rowOff>159645</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150772</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9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55152</xdr:rowOff>
    </xdr:from>
    <xdr:to>
      <xdr:col>76</xdr:col>
      <xdr:colOff>114300</xdr:colOff>
      <xdr:row>98</xdr:row>
      <xdr:rowOff>70038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857252"/>
          <a:ext cx="889000" cy="1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56229</xdr:rowOff>
    </xdr:from>
    <xdr:to>
      <xdr:col>76</xdr:col>
      <xdr:colOff>165100</xdr:colOff>
      <xdr:row>98</xdr:row>
      <xdr:rowOff>157829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148956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15283</xdr:rowOff>
    </xdr:from>
    <xdr:to>
      <xdr:col>71</xdr:col>
      <xdr:colOff>177800</xdr:colOff>
      <xdr:row>98</xdr:row>
      <xdr:rowOff>55152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817383"/>
          <a:ext cx="889000" cy="3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51739</xdr:rowOff>
    </xdr:from>
    <xdr:to>
      <xdr:col>72</xdr:col>
      <xdr:colOff>38100</xdr:colOff>
      <xdr:row>98</xdr:row>
      <xdr:rowOff>153339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144466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56291</xdr:rowOff>
    </xdr:from>
    <xdr:to>
      <xdr:col>67</xdr:col>
      <xdr:colOff>101600</xdr:colOff>
      <xdr:row>98</xdr:row>
      <xdr:rowOff>157891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149018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9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34001</xdr:rowOff>
    </xdr:from>
    <xdr:to>
      <xdr:col>85</xdr:col>
      <xdr:colOff>177800</xdr:colOff>
      <xdr:row>98</xdr:row>
      <xdr:rowOff>135601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3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164828</xdr:rowOff>
    </xdr:from>
    <xdr:ext cx="599010"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62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121388</xdr:rowOff>
    </xdr:from>
    <xdr:to>
      <xdr:col>81</xdr:col>
      <xdr:colOff>101600</xdr:colOff>
      <xdr:row>92</xdr:row>
      <xdr:rowOff>51538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572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86705</xdr:colOff>
      <xdr:row>90</xdr:row>
      <xdr:rowOff>68065</xdr:rowOff>
    </xdr:from>
    <xdr:ext cx="690189"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136205" y="154985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19238</xdr:rowOff>
    </xdr:from>
    <xdr:to>
      <xdr:col>76</xdr:col>
      <xdr:colOff>165100</xdr:colOff>
      <xdr:row>98</xdr:row>
      <xdr:rowOff>120838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2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137365</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292795" y="1659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4352</xdr:rowOff>
    </xdr:from>
    <xdr:to>
      <xdr:col>72</xdr:col>
      <xdr:colOff>38100</xdr:colOff>
      <xdr:row>98</xdr:row>
      <xdr:rowOff>105952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80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122479</xdr:rowOff>
    </xdr:from>
    <xdr:ext cx="59901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03795" y="16581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135933</xdr:rowOff>
    </xdr:from>
    <xdr:to>
      <xdr:col>67</xdr:col>
      <xdr:colOff>101600</xdr:colOff>
      <xdr:row>98</xdr:row>
      <xdr:rowOff>66083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76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82610</xdr:rowOff>
    </xdr:from>
    <xdr:ext cx="59901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14795" y="16541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121778</xdr:rowOff>
    </xdr:from>
    <xdr:to>
      <xdr:col>107</xdr:col>
      <xdr:colOff>50800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636878"/>
          <a:ext cx="889000" cy="1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121778</xdr:rowOff>
    </xdr:from>
    <xdr:to>
      <xdr:col>102</xdr:col>
      <xdr:colOff>114300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8656300" y="6636878"/>
          <a:ext cx="889000" cy="1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70978</xdr:rowOff>
    </xdr:from>
    <xdr:to>
      <xdr:col>102</xdr:col>
      <xdr:colOff>165100</xdr:colOff>
      <xdr:row>39</xdr:row>
      <xdr:rowOff>1128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58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163705</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6017" y="6678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79711</xdr:rowOff>
    </xdr:from>
    <xdr:to>
      <xdr:col>116</xdr:col>
      <xdr:colOff>63500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8823661"/>
          <a:ext cx="838200" cy="126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30106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74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28911</xdr:rowOff>
    </xdr:from>
    <xdr:to>
      <xdr:col>116</xdr:col>
      <xdr:colOff>114300</xdr:colOff>
      <xdr:row>51</xdr:row>
      <xdr:rowOff>130511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877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153388</xdr:rowOff>
    </xdr:from>
    <xdr:ext cx="599010"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872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11212</xdr:rowOff>
    </xdr:from>
    <xdr:to>
      <xdr:col>116</xdr:col>
      <xdr:colOff>63500</xdr:colOff>
      <xdr:row>78</xdr:row>
      <xdr:rowOff>29404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384312"/>
          <a:ext cx="838200" cy="1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14359</xdr:rowOff>
    </xdr:from>
    <xdr:to>
      <xdr:col>111</xdr:col>
      <xdr:colOff>177800</xdr:colOff>
      <xdr:row>78</xdr:row>
      <xdr:rowOff>29404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0434300" y="13387459"/>
          <a:ext cx="889000" cy="1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125702</xdr:rowOff>
    </xdr:from>
    <xdr:to>
      <xdr:col>107</xdr:col>
      <xdr:colOff>50800</xdr:colOff>
      <xdr:row>78</xdr:row>
      <xdr:rowOff>14359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9545300" y="13327352"/>
          <a:ext cx="889000" cy="6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79505</xdr:rowOff>
    </xdr:from>
    <xdr:to>
      <xdr:col>102</xdr:col>
      <xdr:colOff>114300</xdr:colOff>
      <xdr:row>77</xdr:row>
      <xdr:rowOff>125702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656300" y="13281155"/>
          <a:ext cx="889000" cy="4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131862</xdr:rowOff>
    </xdr:from>
    <xdr:to>
      <xdr:col>116</xdr:col>
      <xdr:colOff>114300</xdr:colOff>
      <xdr:row>78</xdr:row>
      <xdr:rowOff>62012</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33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46789</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24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150054</xdr:rowOff>
    </xdr:from>
    <xdr:to>
      <xdr:col>112</xdr:col>
      <xdr:colOff>38100</xdr:colOff>
      <xdr:row>78</xdr:row>
      <xdr:rowOff>80204</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35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71331</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44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135009</xdr:rowOff>
    </xdr:from>
    <xdr:to>
      <xdr:col>107</xdr:col>
      <xdr:colOff>101600</xdr:colOff>
      <xdr:row>78</xdr:row>
      <xdr:rowOff>65159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33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56286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42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74902</xdr:rowOff>
    </xdr:from>
    <xdr:to>
      <xdr:col>102</xdr:col>
      <xdr:colOff>165100</xdr:colOff>
      <xdr:row>78</xdr:row>
      <xdr:rowOff>5052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2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167629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3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28705</xdr:rowOff>
    </xdr:from>
    <xdr:to>
      <xdr:col>98</xdr:col>
      <xdr:colOff>38100</xdr:colOff>
      <xdr:row>77</xdr:row>
      <xdr:rowOff>130305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23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121432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32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普通建設事業費のうち新規事業が令和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年度に大幅に伸び、類似団体内の順位が１位になった。令和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年度中には保育所の他、製糖工場前処理施設建屋、住宅や団地が本村の資産として増えている。今後も公共施設マネジメントを進める。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沖縄県南大東村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1,257
1,224
30.52
5,841,414
5,602,415
119,040
1,298,122
3,021,252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57899</xdr:rowOff>
    </xdr:from>
    <xdr:to>
      <xdr:col>24</xdr:col>
      <xdr:colOff>63500</xdr:colOff>
      <xdr:row>35</xdr:row>
      <xdr:rowOff>97447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058649"/>
          <a:ext cx="8382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57899</xdr:rowOff>
    </xdr:from>
    <xdr:to>
      <xdr:col>19</xdr:col>
      <xdr:colOff>177800</xdr:colOff>
      <xdr:row>35</xdr:row>
      <xdr:rowOff>117202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058649"/>
          <a:ext cx="889000" cy="5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117202</xdr:rowOff>
    </xdr:from>
    <xdr:to>
      <xdr:col>15</xdr:col>
      <xdr:colOff>50800</xdr:colOff>
      <xdr:row>35</xdr:row>
      <xdr:rowOff>149949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117952"/>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122079</xdr:rowOff>
    </xdr:from>
    <xdr:to>
      <xdr:col>10</xdr:col>
      <xdr:colOff>114300</xdr:colOff>
      <xdr:row>35</xdr:row>
      <xdr:rowOff>149949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122829"/>
          <a:ext cx="889000" cy="2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46647</xdr:rowOff>
    </xdr:from>
    <xdr:to>
      <xdr:col>24</xdr:col>
      <xdr:colOff>114300</xdr:colOff>
      <xdr:row>35</xdr:row>
      <xdr:rowOff>148247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04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69524</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89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7099</xdr:rowOff>
    </xdr:from>
    <xdr:to>
      <xdr:col>20</xdr:col>
      <xdr:colOff>38100</xdr:colOff>
      <xdr:row>35</xdr:row>
      <xdr:rowOff>108699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0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125226</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78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66402</xdr:rowOff>
    </xdr:from>
    <xdr:to>
      <xdr:col>15</xdr:col>
      <xdr:colOff>101600</xdr:colOff>
      <xdr:row>35</xdr:row>
      <xdr:rowOff>168002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06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13079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84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99149</xdr:rowOff>
    </xdr:from>
    <xdr:to>
      <xdr:col>10</xdr:col>
      <xdr:colOff>165100</xdr:colOff>
      <xdr:row>36</xdr:row>
      <xdr:rowOff>29299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09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45826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87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71279</xdr:rowOff>
    </xdr:from>
    <xdr:to>
      <xdr:col>6</xdr:col>
      <xdr:colOff>38100</xdr:colOff>
      <xdr:row>36</xdr:row>
      <xdr:rowOff>1429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07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17956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84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68442</xdr:rowOff>
    </xdr:from>
    <xdr:to>
      <xdr:col>24</xdr:col>
      <xdr:colOff>63500</xdr:colOff>
      <xdr:row>57</xdr:row>
      <xdr:rowOff>158939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8812392"/>
          <a:ext cx="838200" cy="111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68442</xdr:rowOff>
    </xdr:from>
    <xdr:to>
      <xdr:col>19</xdr:col>
      <xdr:colOff>177800</xdr:colOff>
      <xdr:row>57</xdr:row>
      <xdr:rowOff>138450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8812392"/>
          <a:ext cx="889000" cy="109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124580</xdr:rowOff>
    </xdr:from>
    <xdr:to>
      <xdr:col>15</xdr:col>
      <xdr:colOff>50800</xdr:colOff>
      <xdr:row>57</xdr:row>
      <xdr:rowOff>138450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897230"/>
          <a:ext cx="889000" cy="1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52560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160763</xdr:rowOff>
    </xdr:from>
    <xdr:to>
      <xdr:col>10</xdr:col>
      <xdr:colOff>114300</xdr:colOff>
      <xdr:row>57</xdr:row>
      <xdr:rowOff>124580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761963"/>
          <a:ext cx="889000" cy="13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108139</xdr:rowOff>
    </xdr:from>
    <xdr:to>
      <xdr:col>24</xdr:col>
      <xdr:colOff>114300</xdr:colOff>
      <xdr:row>58</xdr:row>
      <xdr:rowOff>38289</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8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46346</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1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17642</xdr:rowOff>
    </xdr:from>
    <xdr:to>
      <xdr:col>20</xdr:col>
      <xdr:colOff>38100</xdr:colOff>
      <xdr:row>51</xdr:row>
      <xdr:rowOff>119242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876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49</xdr:row>
      <xdr:rowOff>135769</xdr:rowOff>
    </xdr:from>
    <xdr:ext cx="690189"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52205" y="8536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87650</xdr:rowOff>
    </xdr:from>
    <xdr:to>
      <xdr:col>15</xdr:col>
      <xdr:colOff>101600</xdr:colOff>
      <xdr:row>58</xdr:row>
      <xdr:rowOff>17800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6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34327</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35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73780</xdr:rowOff>
    </xdr:from>
    <xdr:to>
      <xdr:col>10</xdr:col>
      <xdr:colOff>165100</xdr:colOff>
      <xdr:row>58</xdr:row>
      <xdr:rowOff>3930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20457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21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109963</xdr:rowOff>
    </xdr:from>
    <xdr:to>
      <xdr:col>6</xdr:col>
      <xdr:colOff>38100</xdr:colOff>
      <xdr:row>57</xdr:row>
      <xdr:rowOff>40113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71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56640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486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95759</xdr:rowOff>
    </xdr:from>
    <xdr:to>
      <xdr:col>24</xdr:col>
      <xdr:colOff>63500</xdr:colOff>
      <xdr:row>76</xdr:row>
      <xdr:rowOff>36150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2783059"/>
          <a:ext cx="838200" cy="28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37854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6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36150</xdr:rowOff>
    </xdr:from>
    <xdr:to>
      <xdr:col>19</xdr:col>
      <xdr:colOff>177800</xdr:colOff>
      <xdr:row>77</xdr:row>
      <xdr:rowOff>66599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066350"/>
          <a:ext cx="889000" cy="20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2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6727</xdr:rowOff>
    </xdr:from>
    <xdr:to>
      <xdr:col>15</xdr:col>
      <xdr:colOff>50800</xdr:colOff>
      <xdr:row>77</xdr:row>
      <xdr:rowOff>66599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036927"/>
          <a:ext cx="889000" cy="23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6727</xdr:rowOff>
    </xdr:from>
    <xdr:to>
      <xdr:col>10</xdr:col>
      <xdr:colOff>114300</xdr:colOff>
      <xdr:row>76</xdr:row>
      <xdr:rowOff>76648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036927"/>
          <a:ext cx="889000" cy="6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1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17547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2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44959</xdr:rowOff>
    </xdr:from>
    <xdr:to>
      <xdr:col>24</xdr:col>
      <xdr:colOff>114300</xdr:colOff>
      <xdr:row>74</xdr:row>
      <xdr:rowOff>146559</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73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67836</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583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156800</xdr:rowOff>
    </xdr:from>
    <xdr:to>
      <xdr:col>20</xdr:col>
      <xdr:colOff>38100</xdr:colOff>
      <xdr:row>76</xdr:row>
      <xdr:rowOff>86950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0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103477</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79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15799</xdr:rowOff>
    </xdr:from>
    <xdr:to>
      <xdr:col>15</xdr:col>
      <xdr:colOff>101600</xdr:colOff>
      <xdr:row>77</xdr:row>
      <xdr:rowOff>117399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21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108526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31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127377</xdr:rowOff>
    </xdr:from>
    <xdr:to>
      <xdr:col>10</xdr:col>
      <xdr:colOff>165100</xdr:colOff>
      <xdr:row>76</xdr:row>
      <xdr:rowOff>57528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29861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74054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76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25848</xdr:rowOff>
    </xdr:from>
    <xdr:to>
      <xdr:col>6</xdr:col>
      <xdr:colOff>38100</xdr:colOff>
      <xdr:row>76</xdr:row>
      <xdr:rowOff>127448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0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143975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831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7530</xdr:rowOff>
    </xdr:from>
    <xdr:to>
      <xdr:col>24</xdr:col>
      <xdr:colOff>63500</xdr:colOff>
      <xdr:row>96</xdr:row>
      <xdr:rowOff>50868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295280"/>
          <a:ext cx="838200" cy="21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120229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79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50868</xdr:rowOff>
    </xdr:from>
    <xdr:to>
      <xdr:col>19</xdr:col>
      <xdr:colOff>177800</xdr:colOff>
      <xdr:row>96</xdr:row>
      <xdr:rowOff>158271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510068"/>
          <a:ext cx="889000" cy="10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95102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72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158271</xdr:rowOff>
    </xdr:from>
    <xdr:to>
      <xdr:col>15</xdr:col>
      <xdr:colOff>50800</xdr:colOff>
      <xdr:row>96</xdr:row>
      <xdr:rowOff>160111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617471"/>
          <a:ext cx="889000" cy="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114876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74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5121</xdr:rowOff>
    </xdr:from>
    <xdr:to>
      <xdr:col>10</xdr:col>
      <xdr:colOff>114300</xdr:colOff>
      <xdr:row>96</xdr:row>
      <xdr:rowOff>160111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292871"/>
          <a:ext cx="889000" cy="32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98474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102680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128180</xdr:rowOff>
    </xdr:from>
    <xdr:to>
      <xdr:col>24</xdr:col>
      <xdr:colOff>114300</xdr:colOff>
      <xdr:row>95</xdr:row>
      <xdr:rowOff>58330</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24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151057</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095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68</xdr:rowOff>
    </xdr:from>
    <xdr:to>
      <xdr:col>20</xdr:col>
      <xdr:colOff>38100</xdr:colOff>
      <xdr:row>96</xdr:row>
      <xdr:rowOff>101668</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45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118195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23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107471</xdr:rowOff>
    </xdr:from>
    <xdr:to>
      <xdr:col>15</xdr:col>
      <xdr:colOff>101600</xdr:colOff>
      <xdr:row>97</xdr:row>
      <xdr:rowOff>37621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56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54148</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341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109311</xdr:rowOff>
    </xdr:from>
    <xdr:to>
      <xdr:col>10</xdr:col>
      <xdr:colOff>165100</xdr:colOff>
      <xdr:row>97</xdr:row>
      <xdr:rowOff>39461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56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55988</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343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125771</xdr:rowOff>
    </xdr:from>
    <xdr:to>
      <xdr:col>6</xdr:col>
      <xdr:colOff>38100</xdr:colOff>
      <xdr:row>95</xdr:row>
      <xdr:rowOff>55921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24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72448</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01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43897</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0447"/>
          <a:ext cx="838200" cy="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40012</xdr:rowOff>
    </xdr:from>
    <xdr:to>
      <xdr:col>50</xdr:col>
      <xdr:colOff>114300</xdr:colOff>
      <xdr:row>39</xdr:row>
      <xdr:rowOff>43897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26562"/>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39763</xdr:rowOff>
    </xdr:from>
    <xdr:to>
      <xdr:col>45</xdr:col>
      <xdr:colOff>177800</xdr:colOff>
      <xdr:row>39</xdr:row>
      <xdr:rowOff>40012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26313"/>
          <a:ext cx="889000" cy="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39763</xdr:rowOff>
    </xdr:from>
    <xdr:to>
      <xdr:col>41</xdr:col>
      <xdr:colOff>50800</xdr:colOff>
      <xdr:row>39</xdr:row>
      <xdr:rowOff>39783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726313"/>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164547</xdr:rowOff>
    </xdr:from>
    <xdr:to>
      <xdr:col>50</xdr:col>
      <xdr:colOff>165100</xdr:colOff>
      <xdr:row>39</xdr:row>
      <xdr:rowOff>94697</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7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85824</xdr:rowOff>
    </xdr:from>
    <xdr:ext cx="313932"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82333" y="67723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160662</xdr:rowOff>
    </xdr:from>
    <xdr:to>
      <xdr:col>46</xdr:col>
      <xdr:colOff>38100</xdr:colOff>
      <xdr:row>39</xdr:row>
      <xdr:rowOff>90812</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7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81939</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768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160413</xdr:rowOff>
    </xdr:from>
    <xdr:to>
      <xdr:col>41</xdr:col>
      <xdr:colOff>101600</xdr:colOff>
      <xdr:row>39</xdr:row>
      <xdr:rowOff>90563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7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81690</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2017" y="6768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160433</xdr:rowOff>
    </xdr:from>
    <xdr:to>
      <xdr:col>36</xdr:col>
      <xdr:colOff>165100</xdr:colOff>
      <xdr:row>39</xdr:row>
      <xdr:rowOff>90583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7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81710</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3017" y="6768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150230</xdr:rowOff>
    </xdr:from>
    <xdr:to>
      <xdr:col>55</xdr:col>
      <xdr:colOff>0</xdr:colOff>
      <xdr:row>55</xdr:row>
      <xdr:rowOff>110067</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8894180"/>
          <a:ext cx="838200" cy="64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170984</xdr:rowOff>
    </xdr:from>
    <xdr:to>
      <xdr:col>50</xdr:col>
      <xdr:colOff>114300</xdr:colOff>
      <xdr:row>55</xdr:row>
      <xdr:rowOff>110067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9429284"/>
          <a:ext cx="889000" cy="11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109674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170984</xdr:rowOff>
    </xdr:from>
    <xdr:to>
      <xdr:col>45</xdr:col>
      <xdr:colOff>177800</xdr:colOff>
      <xdr:row>55</xdr:row>
      <xdr:rowOff>35389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9429284"/>
          <a:ext cx="889000" cy="3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107352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165695</xdr:rowOff>
    </xdr:from>
    <xdr:to>
      <xdr:col>41</xdr:col>
      <xdr:colOff>50800</xdr:colOff>
      <xdr:row>55</xdr:row>
      <xdr:rowOff>35389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9423995"/>
          <a:ext cx="889000" cy="4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103232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1004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103736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99430</xdr:rowOff>
    </xdr:from>
    <xdr:to>
      <xdr:col>55</xdr:col>
      <xdr:colOff>50800</xdr:colOff>
      <xdr:row>52</xdr:row>
      <xdr:rowOff>29580</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88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52457</xdr:rowOff>
    </xdr:from>
    <xdr:ext cx="690189"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8796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59267</xdr:rowOff>
    </xdr:from>
    <xdr:to>
      <xdr:col>50</xdr:col>
      <xdr:colOff>165100</xdr:colOff>
      <xdr:row>55</xdr:row>
      <xdr:rowOff>160867</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48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54</xdr:row>
      <xdr:rowOff>5944</xdr:rowOff>
    </xdr:from>
    <xdr:ext cx="690189"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294205" y="9264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120184</xdr:rowOff>
    </xdr:from>
    <xdr:to>
      <xdr:col>46</xdr:col>
      <xdr:colOff>38100</xdr:colOff>
      <xdr:row>55</xdr:row>
      <xdr:rowOff>50334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37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53</xdr:row>
      <xdr:rowOff>66861</xdr:rowOff>
    </xdr:from>
    <xdr:ext cx="690189"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05205" y="91537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156039</xdr:rowOff>
    </xdr:from>
    <xdr:to>
      <xdr:col>41</xdr:col>
      <xdr:colOff>101600</xdr:colOff>
      <xdr:row>55</xdr:row>
      <xdr:rowOff>86189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4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53</xdr:row>
      <xdr:rowOff>102716</xdr:rowOff>
    </xdr:from>
    <xdr:ext cx="690189"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16205" y="91895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114895</xdr:rowOff>
    </xdr:from>
    <xdr:to>
      <xdr:col>36</xdr:col>
      <xdr:colOff>165100</xdr:colOff>
      <xdr:row>55</xdr:row>
      <xdr:rowOff>45045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37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53</xdr:row>
      <xdr:rowOff>61572</xdr:rowOff>
    </xdr:from>
    <xdr:ext cx="690189"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27205" y="914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54851</xdr:rowOff>
    </xdr:from>
    <xdr:to>
      <xdr:col>55</xdr:col>
      <xdr:colOff>0</xdr:colOff>
      <xdr:row>78</xdr:row>
      <xdr:rowOff>74915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427951"/>
          <a:ext cx="838200" cy="2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59057</xdr:rowOff>
    </xdr:from>
    <xdr:to>
      <xdr:col>50</xdr:col>
      <xdr:colOff>114300</xdr:colOff>
      <xdr:row>78</xdr:row>
      <xdr:rowOff>74915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089257"/>
          <a:ext cx="889000" cy="35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141090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5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59057</xdr:rowOff>
    </xdr:from>
    <xdr:to>
      <xdr:col>45</xdr:col>
      <xdr:colOff>177800</xdr:colOff>
      <xdr:row>78</xdr:row>
      <xdr:rowOff>110927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089257"/>
          <a:ext cx="889000" cy="39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149026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5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110927</xdr:rowOff>
    </xdr:from>
    <xdr:to>
      <xdr:col>41</xdr:col>
      <xdr:colOff>50800</xdr:colOff>
      <xdr:row>78</xdr:row>
      <xdr:rowOff>149805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84027"/>
          <a:ext cx="889000" cy="3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159235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5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4051</xdr:rowOff>
    </xdr:from>
    <xdr:to>
      <xdr:col>55</xdr:col>
      <xdr:colOff>50800</xdr:colOff>
      <xdr:row>78</xdr:row>
      <xdr:rowOff>105651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7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153928</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5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24115</xdr:rowOff>
    </xdr:from>
    <xdr:to>
      <xdr:col>50</xdr:col>
      <xdr:colOff>165100</xdr:colOff>
      <xdr:row>78</xdr:row>
      <xdr:rowOff>125715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9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142242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17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8257</xdr:rowOff>
    </xdr:from>
    <xdr:to>
      <xdr:col>46</xdr:col>
      <xdr:colOff>38100</xdr:colOff>
      <xdr:row>76</xdr:row>
      <xdr:rowOff>109857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03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126383</xdr:rowOff>
    </xdr:from>
    <xdr:ext cx="59901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50795" y="1281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60127</xdr:rowOff>
    </xdr:from>
    <xdr:to>
      <xdr:col>41</xdr:col>
      <xdr:colOff>101600</xdr:colOff>
      <xdr:row>78</xdr:row>
      <xdr:rowOff>161727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3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6804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2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99005</xdr:rowOff>
    </xdr:from>
    <xdr:to>
      <xdr:col>36</xdr:col>
      <xdr:colOff>165100</xdr:colOff>
      <xdr:row>79</xdr:row>
      <xdr:rowOff>29155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7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20282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5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108623</xdr:rowOff>
    </xdr:from>
    <xdr:to>
      <xdr:col>55</xdr:col>
      <xdr:colOff>0</xdr:colOff>
      <xdr:row>98</xdr:row>
      <xdr:rowOff>21791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739273"/>
          <a:ext cx="838200" cy="8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21791</xdr:rowOff>
    </xdr:from>
    <xdr:to>
      <xdr:col>50</xdr:col>
      <xdr:colOff>114300</xdr:colOff>
      <xdr:row>98</xdr:row>
      <xdr:rowOff>54803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823891"/>
          <a:ext cx="889000" cy="3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54772</xdr:rowOff>
    </xdr:from>
    <xdr:to>
      <xdr:col>45</xdr:col>
      <xdr:colOff>177800</xdr:colOff>
      <xdr:row>98</xdr:row>
      <xdr:rowOff>54803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856872"/>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155080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9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54772</xdr:rowOff>
    </xdr:from>
    <xdr:to>
      <xdr:col>41</xdr:col>
      <xdr:colOff>50800</xdr:colOff>
      <xdr:row>98</xdr:row>
      <xdr:rowOff>109248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856872"/>
          <a:ext cx="889000" cy="5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147335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9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57823</xdr:rowOff>
    </xdr:from>
    <xdr:to>
      <xdr:col>55</xdr:col>
      <xdr:colOff>50800</xdr:colOff>
      <xdr:row>97</xdr:row>
      <xdr:rowOff>159423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68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80700</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539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142441</xdr:rowOff>
    </xdr:from>
    <xdr:to>
      <xdr:col>50</xdr:col>
      <xdr:colOff>165100</xdr:colOff>
      <xdr:row>98</xdr:row>
      <xdr:rowOff>72591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77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89118</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548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4003</xdr:rowOff>
    </xdr:from>
    <xdr:to>
      <xdr:col>46</xdr:col>
      <xdr:colOff>38100</xdr:colOff>
      <xdr:row>98</xdr:row>
      <xdr:rowOff>105603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80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122130</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58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3972</xdr:rowOff>
    </xdr:from>
    <xdr:to>
      <xdr:col>41</xdr:col>
      <xdr:colOff>101600</xdr:colOff>
      <xdr:row>98</xdr:row>
      <xdr:rowOff>105572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80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122099</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581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58448</xdr:rowOff>
    </xdr:from>
    <xdr:to>
      <xdr:col>36</xdr:col>
      <xdr:colOff>165100</xdr:colOff>
      <xdr:row>98</xdr:row>
      <xdr:rowOff>160048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151175</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161737</xdr:rowOff>
    </xdr:from>
    <xdr:to>
      <xdr:col>85</xdr:col>
      <xdr:colOff>127000</xdr:colOff>
      <xdr:row>38</xdr:row>
      <xdr:rowOff>169250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676837"/>
          <a:ext cx="838200" cy="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127093</xdr:rowOff>
    </xdr:from>
    <xdr:to>
      <xdr:col>81</xdr:col>
      <xdr:colOff>50800</xdr:colOff>
      <xdr:row>38</xdr:row>
      <xdr:rowOff>169250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642193"/>
          <a:ext cx="889000" cy="4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127093</xdr:rowOff>
    </xdr:from>
    <xdr:to>
      <xdr:col>76</xdr:col>
      <xdr:colOff>114300</xdr:colOff>
      <xdr:row>38</xdr:row>
      <xdr:rowOff>139029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642193"/>
          <a:ext cx="889000" cy="1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139029</xdr:rowOff>
    </xdr:from>
    <xdr:to>
      <xdr:col>71</xdr:col>
      <xdr:colOff>177800</xdr:colOff>
      <xdr:row>39</xdr:row>
      <xdr:rowOff>2132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654129"/>
          <a:ext cx="889000" cy="3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110937</xdr:rowOff>
    </xdr:from>
    <xdr:to>
      <xdr:col>85</xdr:col>
      <xdr:colOff>177800</xdr:colOff>
      <xdr:row>39</xdr:row>
      <xdr:rowOff>41087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62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25864</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54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118450</xdr:rowOff>
    </xdr:from>
    <xdr:to>
      <xdr:col>81</xdr:col>
      <xdr:colOff>101600</xdr:colOff>
      <xdr:row>39</xdr:row>
      <xdr:rowOff>48600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6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39727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72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76293</xdr:rowOff>
    </xdr:from>
    <xdr:to>
      <xdr:col>76</xdr:col>
      <xdr:colOff>165100</xdr:colOff>
      <xdr:row>39</xdr:row>
      <xdr:rowOff>6443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9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169020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8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88229</xdr:rowOff>
    </xdr:from>
    <xdr:to>
      <xdr:col>72</xdr:col>
      <xdr:colOff>38100</xdr:colOff>
      <xdr:row>39</xdr:row>
      <xdr:rowOff>18379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60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9506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9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122782</xdr:rowOff>
    </xdr:from>
    <xdr:to>
      <xdr:col>67</xdr:col>
      <xdr:colOff>101600</xdr:colOff>
      <xdr:row>39</xdr:row>
      <xdr:rowOff>52932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63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44059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73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44286</xdr:rowOff>
    </xdr:from>
    <xdr:to>
      <xdr:col>85</xdr:col>
      <xdr:colOff>127000</xdr:colOff>
      <xdr:row>57</xdr:row>
      <xdr:rowOff>106547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9302586"/>
          <a:ext cx="838200" cy="57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48085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820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44286</xdr:rowOff>
    </xdr:from>
    <xdr:to>
      <xdr:col>81</xdr:col>
      <xdr:colOff>50800</xdr:colOff>
      <xdr:row>57</xdr:row>
      <xdr:rowOff>101911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302586"/>
          <a:ext cx="889000" cy="57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25023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44634</xdr:rowOff>
    </xdr:from>
    <xdr:to>
      <xdr:col>76</xdr:col>
      <xdr:colOff>114300</xdr:colOff>
      <xdr:row>57</xdr:row>
      <xdr:rowOff>101911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9645834"/>
          <a:ext cx="889000" cy="2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24589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44634</xdr:rowOff>
    </xdr:from>
    <xdr:to>
      <xdr:col>71</xdr:col>
      <xdr:colOff>177800</xdr:colOff>
      <xdr:row>57</xdr:row>
      <xdr:rowOff>32664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645834"/>
          <a:ext cx="889000" cy="15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10219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20167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55747</xdr:rowOff>
    </xdr:from>
    <xdr:to>
      <xdr:col>85</xdr:col>
      <xdr:colOff>177800</xdr:colOff>
      <xdr:row>57</xdr:row>
      <xdr:rowOff>157347</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82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78624</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679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164936</xdr:rowOff>
    </xdr:from>
    <xdr:to>
      <xdr:col>81</xdr:col>
      <xdr:colOff>101600</xdr:colOff>
      <xdr:row>54</xdr:row>
      <xdr:rowOff>95086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25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111613</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181795" y="9027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51111</xdr:rowOff>
    </xdr:from>
    <xdr:to>
      <xdr:col>76</xdr:col>
      <xdr:colOff>165100</xdr:colOff>
      <xdr:row>57</xdr:row>
      <xdr:rowOff>152711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82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169238</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292795" y="9598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165284</xdr:rowOff>
    </xdr:from>
    <xdr:to>
      <xdr:col>72</xdr:col>
      <xdr:colOff>38100</xdr:colOff>
      <xdr:row>56</xdr:row>
      <xdr:rowOff>95434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59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111961</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03795" y="9370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153314</xdr:rowOff>
    </xdr:from>
    <xdr:to>
      <xdr:col>67</xdr:col>
      <xdr:colOff>101600</xdr:colOff>
      <xdr:row>57</xdr:row>
      <xdr:rowOff>83464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75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99991</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14795" y="9529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71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29755</xdr:rowOff>
    </xdr:from>
    <xdr:to>
      <xdr:col>85</xdr:col>
      <xdr:colOff>127000</xdr:colOff>
      <xdr:row>97</xdr:row>
      <xdr:rowOff>34649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660405"/>
          <a:ext cx="838200" cy="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124226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754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25504</xdr:rowOff>
    </xdr:from>
    <xdr:to>
      <xdr:col>81</xdr:col>
      <xdr:colOff>50800</xdr:colOff>
      <xdr:row>97</xdr:row>
      <xdr:rowOff>29755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656154"/>
          <a:ext cx="8890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74299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8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25504</xdr:rowOff>
    </xdr:from>
    <xdr:to>
      <xdr:col>76</xdr:col>
      <xdr:colOff>114300</xdr:colOff>
      <xdr:row>97</xdr:row>
      <xdr:rowOff>42024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656154"/>
          <a:ext cx="889000" cy="1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77655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87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42024</xdr:rowOff>
    </xdr:from>
    <xdr:to>
      <xdr:col>71</xdr:col>
      <xdr:colOff>177800</xdr:colOff>
      <xdr:row>97</xdr:row>
      <xdr:rowOff>100715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672674"/>
          <a:ext cx="889000" cy="5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69821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87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73525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87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155299</xdr:rowOff>
    </xdr:from>
    <xdr:to>
      <xdr:col>85</xdr:col>
      <xdr:colOff>177800</xdr:colOff>
      <xdr:row>97</xdr:row>
      <xdr:rowOff>85449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61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6726</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46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150405</xdr:rowOff>
    </xdr:from>
    <xdr:to>
      <xdr:col>81</xdr:col>
      <xdr:colOff>101600</xdr:colOff>
      <xdr:row>97</xdr:row>
      <xdr:rowOff>80555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6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97082</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384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146154</xdr:rowOff>
    </xdr:from>
    <xdr:to>
      <xdr:col>76</xdr:col>
      <xdr:colOff>165100</xdr:colOff>
      <xdr:row>97</xdr:row>
      <xdr:rowOff>76304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60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92831</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380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162674</xdr:rowOff>
    </xdr:from>
    <xdr:to>
      <xdr:col>72</xdr:col>
      <xdr:colOff>38100</xdr:colOff>
      <xdr:row>97</xdr:row>
      <xdr:rowOff>92824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62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109351</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39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49915</xdr:rowOff>
    </xdr:from>
    <xdr:to>
      <xdr:col>67</xdr:col>
      <xdr:colOff>101600</xdr:colOff>
      <xdr:row>97</xdr:row>
      <xdr:rowOff>151515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68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168042</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45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農林水産業費が急激に伸び類似団体内で</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位となっているが、主な要因としては</a:t>
          </a:r>
          <a:r>
            <a:rPr kumimoji="1" lang="ja-JP" altLang="ja-JP" sz="1100">
              <a:solidFill>
                <a:schemeClr val="dk1"/>
              </a:solidFill>
              <a:effectLst/>
              <a:latin typeface="+mn-lt"/>
              <a:ea typeface="+mn-ea"/>
              <a:cs typeface="+mn-cs"/>
            </a:rPr>
            <a:t>製糖工場前処理施設建屋</a:t>
          </a:r>
          <a:r>
            <a:rPr kumimoji="1" lang="ja-JP" altLang="en-US" sz="1100">
              <a:solidFill>
                <a:schemeClr val="dk1"/>
              </a:solidFill>
              <a:effectLst/>
              <a:latin typeface="+mn-lt"/>
              <a:ea typeface="+mn-ea"/>
              <a:cs typeface="+mn-cs"/>
            </a:rPr>
            <a:t>の建設が考えられる。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沖縄県南大東村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は、財政調整基金の取崩額が積立額を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回った</a:t>
          </a:r>
          <a:r>
            <a:rPr kumimoji="1" lang="ja-JP" altLang="en-US" sz="1100">
              <a:solidFill>
                <a:schemeClr val="dk1"/>
              </a:solidFill>
              <a:effectLst/>
              <a:latin typeface="+mn-lt"/>
              <a:ea typeface="+mn-ea"/>
              <a:cs typeface="+mn-cs"/>
            </a:rPr>
            <a:t>ことで残高が増加したため</a:t>
          </a:r>
          <a:r>
            <a:rPr kumimoji="1" lang="ja-JP" altLang="ja-JP" sz="1100">
              <a:solidFill>
                <a:schemeClr val="dk1"/>
              </a:solidFill>
              <a:effectLst/>
              <a:latin typeface="+mn-lt"/>
              <a:ea typeface="+mn-ea"/>
              <a:cs typeface="+mn-cs"/>
            </a:rPr>
            <a:t>、実質単年度収支</a:t>
          </a:r>
          <a:r>
            <a:rPr kumimoji="1" lang="ja-JP" altLang="en-US" sz="1100">
              <a:solidFill>
                <a:schemeClr val="dk1"/>
              </a:solidFill>
              <a:effectLst/>
              <a:latin typeface="+mn-lt"/>
              <a:ea typeface="+mn-ea"/>
              <a:cs typeface="+mn-cs"/>
            </a:rPr>
            <a:t>はプラス</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計画的な基金積立を行い、健全な行政運営に努める。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沖縄県南大東村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いずれの会計でも黒字となっている。今後も収入の確保、経費削減に取り組み、財政の健全化に努める。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topLeftCell="A4"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93" t="s">
        <v>80</v>
      </c>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3"/>
      <c r="AP1" s="393"/>
      <c r="AQ1" s="393"/>
      <c r="AR1" s="393"/>
      <c r="AS1" s="393"/>
      <c r="AT1" s="393"/>
      <c r="AU1" s="393"/>
      <c r="AV1" s="393"/>
      <c r="AW1" s="393"/>
      <c r="AX1" s="393"/>
      <c r="AY1" s="393"/>
      <c r="AZ1" s="393"/>
      <c r="BA1" s="393"/>
      <c r="BB1" s="393"/>
      <c r="BC1" s="393"/>
      <c r="BD1" s="393"/>
      <c r="BE1" s="393"/>
      <c r="BF1" s="393"/>
      <c r="BG1" s="393"/>
      <c r="BH1" s="393"/>
      <c r="BI1" s="393"/>
      <c r="BJ1" s="393"/>
      <c r="BK1" s="393"/>
      <c r="BL1" s="393"/>
      <c r="BM1" s="393"/>
      <c r="BN1" s="393"/>
      <c r="BO1" s="393"/>
      <c r="BP1" s="393"/>
      <c r="BQ1" s="393"/>
      <c r="BR1" s="393"/>
      <c r="BS1" s="393"/>
      <c r="BT1" s="393"/>
      <c r="BU1" s="393"/>
      <c r="BV1" s="393"/>
      <c r="BW1" s="393"/>
      <c r="BX1" s="393"/>
      <c r="BY1" s="393"/>
      <c r="BZ1" s="393"/>
      <c r="CA1" s="393"/>
      <c r="CB1" s="393"/>
      <c r="CC1" s="393"/>
      <c r="CD1" s="393"/>
      <c r="CE1" s="393"/>
      <c r="CF1" s="393"/>
      <c r="CG1" s="393"/>
      <c r="CH1" s="393"/>
      <c r="CI1" s="393"/>
      <c r="CJ1" s="393"/>
      <c r="CK1" s="393"/>
      <c r="CL1" s="393"/>
      <c r="CM1" s="393"/>
      <c r="CN1" s="393"/>
      <c r="CO1" s="393"/>
      <c r="CP1" s="393"/>
      <c r="CQ1" s="393"/>
      <c r="CR1" s="393"/>
      <c r="CS1" s="393"/>
      <c r="CT1" s="393"/>
      <c r="CU1" s="393"/>
      <c r="CV1" s="393"/>
      <c r="CW1" s="393"/>
      <c r="CX1" s="393"/>
      <c r="CY1" s="393"/>
      <c r="CZ1" s="393"/>
      <c r="DA1" s="393"/>
      <c r="DB1" s="393"/>
      <c r="DC1" s="393"/>
      <c r="DD1" s="393"/>
      <c r="DE1" s="393"/>
      <c r="DF1" s="393"/>
      <c r="DG1" s="393"/>
      <c r="DH1" s="393"/>
      <c r="DI1" s="393"/>
      <c r="DJ1" s="181"/>
      <c r="DK1" s="181"/>
      <c r="DL1" s="181"/>
      <c r="DM1" s="181"/>
      <c r="DN1" s="181"/>
      <c r="DO1" s="181"/>
    </row>
    <row r="2" spans="1:119" ht="24.75" thickBot="1" x14ac:dyDescent="0.2">
      <c r="B2" s="182" t="s">
        <v>81</v>
      </c>
      <c r="C2" s="182"/>
      <c r="D2" s="183"/>
    </row>
    <row r="3" spans="1:119" ht="18.75" customHeight="1" thickBot="1" x14ac:dyDescent="0.2">
      <c r="A3" s="181"/>
      <c r="B3" s="394" t="s">
        <v>82</v>
      </c>
      <c r="C3" s="395"/>
      <c r="D3" s="395"/>
      <c r="E3" s="396"/>
      <c r="F3" s="396"/>
      <c r="G3" s="396"/>
      <c r="H3" s="396"/>
      <c r="I3" s="396"/>
      <c r="J3" s="396"/>
      <c r="K3" s="396"/>
      <c r="L3" s="396" t="s">
        <v>83</v>
      </c>
      <c r="M3" s="396"/>
      <c r="N3" s="396"/>
      <c r="O3" s="396"/>
      <c r="P3" s="396"/>
      <c r="Q3" s="396"/>
      <c r="R3" s="403"/>
      <c r="S3" s="403"/>
      <c r="T3" s="403"/>
      <c r="U3" s="403"/>
      <c r="V3" s="404"/>
      <c r="W3" s="378" t="s">
        <v>84</v>
      </c>
      <c r="X3" s="379"/>
      <c r="Y3" s="379"/>
      <c r="Z3" s="379"/>
      <c r="AA3" s="379"/>
      <c r="AB3" s="395"/>
      <c r="AC3" s="403" t="s">
        <v>85</v>
      </c>
      <c r="AD3" s="379"/>
      <c r="AE3" s="379"/>
      <c r="AF3" s="379"/>
      <c r="AG3" s="379"/>
      <c r="AH3" s="379"/>
      <c r="AI3" s="379"/>
      <c r="AJ3" s="379"/>
      <c r="AK3" s="379"/>
      <c r="AL3" s="380"/>
      <c r="AM3" s="378" t="s">
        <v>86</v>
      </c>
      <c r="AN3" s="379"/>
      <c r="AO3" s="379"/>
      <c r="AP3" s="379"/>
      <c r="AQ3" s="379"/>
      <c r="AR3" s="379"/>
      <c r="AS3" s="379"/>
      <c r="AT3" s="379"/>
      <c r="AU3" s="379"/>
      <c r="AV3" s="379"/>
      <c r="AW3" s="379"/>
      <c r="AX3" s="380"/>
      <c r="AY3" s="415" t="s">
        <v>1</v>
      </c>
      <c r="AZ3" s="416"/>
      <c r="BA3" s="416"/>
      <c r="BB3" s="416"/>
      <c r="BC3" s="416"/>
      <c r="BD3" s="416"/>
      <c r="BE3" s="416"/>
      <c r="BF3" s="416"/>
      <c r="BG3" s="416"/>
      <c r="BH3" s="416"/>
      <c r="BI3" s="416"/>
      <c r="BJ3" s="416"/>
      <c r="BK3" s="416"/>
      <c r="BL3" s="416"/>
      <c r="BM3" s="417"/>
      <c r="BN3" s="378" t="s">
        <v>87</v>
      </c>
      <c r="BO3" s="379"/>
      <c r="BP3" s="379"/>
      <c r="BQ3" s="379"/>
      <c r="BR3" s="379"/>
      <c r="BS3" s="379"/>
      <c r="BT3" s="379"/>
      <c r="BU3" s="380"/>
      <c r="BV3" s="378" t="s">
        <v>88</v>
      </c>
      <c r="BW3" s="379"/>
      <c r="BX3" s="379"/>
      <c r="BY3" s="379"/>
      <c r="BZ3" s="379"/>
      <c r="CA3" s="379"/>
      <c r="CB3" s="379"/>
      <c r="CC3" s="380"/>
      <c r="CD3" s="415" t="s">
        <v>1</v>
      </c>
      <c r="CE3" s="416"/>
      <c r="CF3" s="416"/>
      <c r="CG3" s="416"/>
      <c r="CH3" s="416"/>
      <c r="CI3" s="416"/>
      <c r="CJ3" s="416"/>
      <c r="CK3" s="416"/>
      <c r="CL3" s="416"/>
      <c r="CM3" s="416"/>
      <c r="CN3" s="416"/>
      <c r="CO3" s="416"/>
      <c r="CP3" s="416"/>
      <c r="CQ3" s="416"/>
      <c r="CR3" s="416"/>
      <c r="CS3" s="417"/>
      <c r="CT3" s="378" t="s">
        <v>89</v>
      </c>
      <c r="CU3" s="379"/>
      <c r="CV3" s="379"/>
      <c r="CW3" s="379"/>
      <c r="CX3" s="379"/>
      <c r="CY3" s="379"/>
      <c r="CZ3" s="379"/>
      <c r="DA3" s="380"/>
      <c r="DB3" s="378" t="s">
        <v>90</v>
      </c>
      <c r="DC3" s="379"/>
      <c r="DD3" s="379"/>
      <c r="DE3" s="379"/>
      <c r="DF3" s="379"/>
      <c r="DG3" s="379"/>
      <c r="DH3" s="379"/>
      <c r="DI3" s="380"/>
    </row>
    <row r="4" spans="1:119" ht="18.75" customHeight="1" x14ac:dyDescent="0.15">
      <c r="A4" s="181"/>
      <c r="B4" s="397"/>
      <c r="C4" s="398"/>
      <c r="D4" s="398"/>
      <c r="E4" s="399"/>
      <c r="F4" s="399"/>
      <c r="G4" s="399"/>
      <c r="H4" s="399"/>
      <c r="I4" s="399"/>
      <c r="J4" s="399"/>
      <c r="K4" s="399"/>
      <c r="L4" s="399"/>
      <c r="M4" s="399"/>
      <c r="N4" s="399"/>
      <c r="O4" s="399"/>
      <c r="P4" s="399"/>
      <c r="Q4" s="399"/>
      <c r="R4" s="405"/>
      <c r="S4" s="405"/>
      <c r="T4" s="405"/>
      <c r="U4" s="405"/>
      <c r="V4" s="406"/>
      <c r="W4" s="409"/>
      <c r="X4" s="410"/>
      <c r="Y4" s="410"/>
      <c r="Z4" s="410"/>
      <c r="AA4" s="410"/>
      <c r="AB4" s="398"/>
      <c r="AC4" s="405"/>
      <c r="AD4" s="410"/>
      <c r="AE4" s="410"/>
      <c r="AF4" s="410"/>
      <c r="AG4" s="410"/>
      <c r="AH4" s="410"/>
      <c r="AI4" s="410"/>
      <c r="AJ4" s="410"/>
      <c r="AK4" s="410"/>
      <c r="AL4" s="413"/>
      <c r="AM4" s="411"/>
      <c r="AN4" s="412"/>
      <c r="AO4" s="412"/>
      <c r="AP4" s="412"/>
      <c r="AQ4" s="412"/>
      <c r="AR4" s="412"/>
      <c r="AS4" s="412"/>
      <c r="AT4" s="412"/>
      <c r="AU4" s="412"/>
      <c r="AV4" s="412"/>
      <c r="AW4" s="412"/>
      <c r="AX4" s="414"/>
      <c r="AY4" s="381" t="s">
        <v>91</v>
      </c>
      <c r="AZ4" s="382"/>
      <c r="BA4" s="382"/>
      <c r="BB4" s="382"/>
      <c r="BC4" s="382"/>
      <c r="BD4" s="382"/>
      <c r="BE4" s="382"/>
      <c r="BF4" s="382"/>
      <c r="BG4" s="382"/>
      <c r="BH4" s="382"/>
      <c r="BI4" s="382"/>
      <c r="BJ4" s="382"/>
      <c r="BK4" s="382"/>
      <c r="BL4" s="382"/>
      <c r="BM4" s="383"/>
      <c r="BN4" s="384">
        <v>5841414</v>
      </c>
      <c r="BO4" s="385"/>
      <c r="BP4" s="385"/>
      <c r="BQ4" s="385"/>
      <c r="BR4" s="385"/>
      <c r="BS4" s="385"/>
      <c r="BT4" s="385"/>
      <c r="BU4" s="386"/>
      <c r="BV4" s="384">
        <v>7530248</v>
      </c>
      <c r="BW4" s="385"/>
      <c r="BX4" s="385"/>
      <c r="BY4" s="385"/>
      <c r="BZ4" s="385"/>
      <c r="CA4" s="385"/>
      <c r="CB4" s="385"/>
      <c r="CC4" s="386"/>
      <c r="CD4" s="387" t="s">
        <v>92</v>
      </c>
      <c r="CE4" s="388"/>
      <c r="CF4" s="388"/>
      <c r="CG4" s="388"/>
      <c r="CH4" s="388"/>
      <c r="CI4" s="388"/>
      <c r="CJ4" s="388"/>
      <c r="CK4" s="388"/>
      <c r="CL4" s="388"/>
      <c r="CM4" s="388"/>
      <c r="CN4" s="388"/>
      <c r="CO4" s="388"/>
      <c r="CP4" s="388"/>
      <c r="CQ4" s="388"/>
      <c r="CR4" s="388"/>
      <c r="CS4" s="389"/>
      <c r="CT4" s="390">
        <v>9.1999999999999993</v>
      </c>
      <c r="CU4" s="391"/>
      <c r="CV4" s="391"/>
      <c r="CW4" s="391"/>
      <c r="CX4" s="391"/>
      <c r="CY4" s="391"/>
      <c r="CZ4" s="391"/>
      <c r="DA4" s="392"/>
      <c r="DB4" s="390">
        <v>3.8</v>
      </c>
      <c r="DC4" s="391"/>
      <c r="DD4" s="391"/>
      <c r="DE4" s="391"/>
      <c r="DF4" s="391"/>
      <c r="DG4" s="391"/>
      <c r="DH4" s="391"/>
      <c r="DI4" s="392"/>
    </row>
    <row r="5" spans="1:119" ht="18.75" customHeight="1" x14ac:dyDescent="0.15">
      <c r="A5" s="181"/>
      <c r="B5" s="400"/>
      <c r="C5" s="401"/>
      <c r="D5" s="401"/>
      <c r="E5" s="402"/>
      <c r="F5" s="402"/>
      <c r="G5" s="402"/>
      <c r="H5" s="402"/>
      <c r="I5" s="402"/>
      <c r="J5" s="402"/>
      <c r="K5" s="402"/>
      <c r="L5" s="402"/>
      <c r="M5" s="402"/>
      <c r="N5" s="402"/>
      <c r="O5" s="402"/>
      <c r="P5" s="402"/>
      <c r="Q5" s="402"/>
      <c r="R5" s="407"/>
      <c r="S5" s="407"/>
      <c r="T5" s="407"/>
      <c r="U5" s="407"/>
      <c r="V5" s="408"/>
      <c r="W5" s="411"/>
      <c r="X5" s="412"/>
      <c r="Y5" s="412"/>
      <c r="Z5" s="412"/>
      <c r="AA5" s="412"/>
      <c r="AB5" s="401"/>
      <c r="AC5" s="407"/>
      <c r="AD5" s="412"/>
      <c r="AE5" s="412"/>
      <c r="AF5" s="412"/>
      <c r="AG5" s="412"/>
      <c r="AH5" s="412"/>
      <c r="AI5" s="412"/>
      <c r="AJ5" s="412"/>
      <c r="AK5" s="412"/>
      <c r="AL5" s="414"/>
      <c r="AM5" s="450" t="s">
        <v>93</v>
      </c>
      <c r="AN5" s="451"/>
      <c r="AO5" s="451"/>
      <c r="AP5" s="451"/>
      <c r="AQ5" s="451"/>
      <c r="AR5" s="451"/>
      <c r="AS5" s="451"/>
      <c r="AT5" s="452"/>
      <c r="AU5" s="453" t="s">
        <v>94</v>
      </c>
      <c r="AV5" s="454"/>
      <c r="AW5" s="454"/>
      <c r="AX5" s="454"/>
      <c r="AY5" s="455" t="s">
        <v>95</v>
      </c>
      <c r="AZ5" s="456"/>
      <c r="BA5" s="456"/>
      <c r="BB5" s="456"/>
      <c r="BC5" s="456"/>
      <c r="BD5" s="456"/>
      <c r="BE5" s="456"/>
      <c r="BF5" s="456"/>
      <c r="BG5" s="456"/>
      <c r="BH5" s="456"/>
      <c r="BI5" s="456"/>
      <c r="BJ5" s="456"/>
      <c r="BK5" s="456"/>
      <c r="BL5" s="456"/>
      <c r="BM5" s="457"/>
      <c r="BN5" s="421">
        <v>5602415</v>
      </c>
      <c r="BO5" s="422"/>
      <c r="BP5" s="422"/>
      <c r="BQ5" s="422"/>
      <c r="BR5" s="422"/>
      <c r="BS5" s="422"/>
      <c r="BT5" s="422"/>
      <c r="BU5" s="423"/>
      <c r="BV5" s="421">
        <v>6905699</v>
      </c>
      <c r="BW5" s="422"/>
      <c r="BX5" s="422"/>
      <c r="BY5" s="422"/>
      <c r="BZ5" s="422"/>
      <c r="CA5" s="422"/>
      <c r="CB5" s="422"/>
      <c r="CC5" s="423"/>
      <c r="CD5" s="424" t="s">
        <v>96</v>
      </c>
      <c r="CE5" s="425"/>
      <c r="CF5" s="425"/>
      <c r="CG5" s="425"/>
      <c r="CH5" s="425"/>
      <c r="CI5" s="425"/>
      <c r="CJ5" s="425"/>
      <c r="CK5" s="425"/>
      <c r="CL5" s="425"/>
      <c r="CM5" s="425"/>
      <c r="CN5" s="425"/>
      <c r="CO5" s="425"/>
      <c r="CP5" s="425"/>
      <c r="CQ5" s="425"/>
      <c r="CR5" s="425"/>
      <c r="CS5" s="426"/>
      <c r="CT5" s="418">
        <v>97.8</v>
      </c>
      <c r="CU5" s="419"/>
      <c r="CV5" s="419"/>
      <c r="CW5" s="419"/>
      <c r="CX5" s="419"/>
      <c r="CY5" s="419"/>
      <c r="CZ5" s="419"/>
      <c r="DA5" s="420"/>
      <c r="DB5" s="418">
        <v>84.9</v>
      </c>
      <c r="DC5" s="419"/>
      <c r="DD5" s="419"/>
      <c r="DE5" s="419"/>
      <c r="DF5" s="419"/>
      <c r="DG5" s="419"/>
      <c r="DH5" s="419"/>
      <c r="DI5" s="420"/>
    </row>
    <row r="6" spans="1:119" ht="18.75" customHeight="1" x14ac:dyDescent="0.15">
      <c r="A6" s="181"/>
      <c r="B6" s="427" t="s">
        <v>97</v>
      </c>
      <c r="C6" s="428"/>
      <c r="D6" s="428"/>
      <c r="E6" s="429"/>
      <c r="F6" s="429"/>
      <c r="G6" s="429"/>
      <c r="H6" s="429"/>
      <c r="I6" s="429"/>
      <c r="J6" s="429"/>
      <c r="K6" s="429"/>
      <c r="L6" s="429" t="s">
        <v>98</v>
      </c>
      <c r="M6" s="429"/>
      <c r="N6" s="429"/>
      <c r="O6" s="429"/>
      <c r="P6" s="429"/>
      <c r="Q6" s="429"/>
      <c r="R6" s="433"/>
      <c r="S6" s="433"/>
      <c r="T6" s="433"/>
      <c r="U6" s="433"/>
      <c r="V6" s="434"/>
      <c r="W6" s="437" t="s">
        <v>99</v>
      </c>
      <c r="X6" s="438"/>
      <c r="Y6" s="438"/>
      <c r="Z6" s="438"/>
      <c r="AA6" s="438"/>
      <c r="AB6" s="428"/>
      <c r="AC6" s="441" t="s">
        <v>100</v>
      </c>
      <c r="AD6" s="442"/>
      <c r="AE6" s="442"/>
      <c r="AF6" s="442"/>
      <c r="AG6" s="442"/>
      <c r="AH6" s="442"/>
      <c r="AI6" s="442"/>
      <c r="AJ6" s="442"/>
      <c r="AK6" s="442"/>
      <c r="AL6" s="443"/>
      <c r="AM6" s="450" t="s">
        <v>101</v>
      </c>
      <c r="AN6" s="451"/>
      <c r="AO6" s="451"/>
      <c r="AP6" s="451"/>
      <c r="AQ6" s="451"/>
      <c r="AR6" s="451"/>
      <c r="AS6" s="451"/>
      <c r="AT6" s="452"/>
      <c r="AU6" s="453" t="s">
        <v>102</v>
      </c>
      <c r="AV6" s="454"/>
      <c r="AW6" s="454"/>
      <c r="AX6" s="454"/>
      <c r="AY6" s="455" t="s">
        <v>103</v>
      </c>
      <c r="AZ6" s="456"/>
      <c r="BA6" s="456"/>
      <c r="BB6" s="456"/>
      <c r="BC6" s="456"/>
      <c r="BD6" s="456"/>
      <c r="BE6" s="456"/>
      <c r="BF6" s="456"/>
      <c r="BG6" s="456"/>
      <c r="BH6" s="456"/>
      <c r="BI6" s="456"/>
      <c r="BJ6" s="456"/>
      <c r="BK6" s="456"/>
      <c r="BL6" s="456"/>
      <c r="BM6" s="457"/>
      <c r="BN6" s="421">
        <v>238999</v>
      </c>
      <c r="BO6" s="422"/>
      <c r="BP6" s="422"/>
      <c r="BQ6" s="422"/>
      <c r="BR6" s="422"/>
      <c r="BS6" s="422"/>
      <c r="BT6" s="422"/>
      <c r="BU6" s="423"/>
      <c r="BV6" s="421">
        <v>624549</v>
      </c>
      <c r="BW6" s="422"/>
      <c r="BX6" s="422"/>
      <c r="BY6" s="422"/>
      <c r="BZ6" s="422"/>
      <c r="CA6" s="422"/>
      <c r="CB6" s="422"/>
      <c r="CC6" s="423"/>
      <c r="CD6" s="424" t="s">
        <v>104</v>
      </c>
      <c r="CE6" s="425"/>
      <c r="CF6" s="425"/>
      <c r="CG6" s="425"/>
      <c r="CH6" s="425"/>
      <c r="CI6" s="425"/>
      <c r="CJ6" s="425"/>
      <c r="CK6" s="425"/>
      <c r="CL6" s="425"/>
      <c r="CM6" s="425"/>
      <c r="CN6" s="425"/>
      <c r="CO6" s="425"/>
      <c r="CP6" s="425"/>
      <c r="CQ6" s="425"/>
      <c r="CR6" s="425"/>
      <c r="CS6" s="426"/>
      <c r="CT6" s="458">
        <v>101.5</v>
      </c>
      <c r="CU6" s="459"/>
      <c r="CV6" s="459"/>
      <c r="CW6" s="459"/>
      <c r="CX6" s="459"/>
      <c r="CY6" s="459"/>
      <c r="CZ6" s="459"/>
      <c r="DA6" s="460"/>
      <c r="DB6" s="458">
        <v>87.2</v>
      </c>
      <c r="DC6" s="459"/>
      <c r="DD6" s="459"/>
      <c r="DE6" s="459"/>
      <c r="DF6" s="459"/>
      <c r="DG6" s="459"/>
      <c r="DH6" s="459"/>
      <c r="DI6" s="460"/>
    </row>
    <row r="7" spans="1:119" ht="18.75" customHeight="1" x14ac:dyDescent="0.15">
      <c r="A7" s="181"/>
      <c r="B7" s="397"/>
      <c r="C7" s="398"/>
      <c r="D7" s="398"/>
      <c r="E7" s="399"/>
      <c r="F7" s="399"/>
      <c r="G7" s="399"/>
      <c r="H7" s="399"/>
      <c r="I7" s="399"/>
      <c r="J7" s="399"/>
      <c r="K7" s="399"/>
      <c r="L7" s="399"/>
      <c r="M7" s="399"/>
      <c r="N7" s="399"/>
      <c r="O7" s="399"/>
      <c r="P7" s="399"/>
      <c r="Q7" s="399"/>
      <c r="R7" s="405"/>
      <c r="S7" s="405"/>
      <c r="T7" s="405"/>
      <c r="U7" s="405"/>
      <c r="V7" s="406"/>
      <c r="W7" s="409"/>
      <c r="X7" s="410"/>
      <c r="Y7" s="410"/>
      <c r="Z7" s="410"/>
      <c r="AA7" s="410"/>
      <c r="AB7" s="398"/>
      <c r="AC7" s="444"/>
      <c r="AD7" s="445"/>
      <c r="AE7" s="445"/>
      <c r="AF7" s="445"/>
      <c r="AG7" s="445"/>
      <c r="AH7" s="445"/>
      <c r="AI7" s="445"/>
      <c r="AJ7" s="445"/>
      <c r="AK7" s="445"/>
      <c r="AL7" s="446"/>
      <c r="AM7" s="450" t="s">
        <v>105</v>
      </c>
      <c r="AN7" s="451"/>
      <c r="AO7" s="451"/>
      <c r="AP7" s="451"/>
      <c r="AQ7" s="451"/>
      <c r="AR7" s="451"/>
      <c r="AS7" s="451"/>
      <c r="AT7" s="452"/>
      <c r="AU7" s="453" t="s">
        <v>106</v>
      </c>
      <c r="AV7" s="454"/>
      <c r="AW7" s="454"/>
      <c r="AX7" s="454"/>
      <c r="AY7" s="455" t="s">
        <v>107</v>
      </c>
      <c r="AZ7" s="456"/>
      <c r="BA7" s="456"/>
      <c r="BB7" s="456"/>
      <c r="BC7" s="456"/>
      <c r="BD7" s="456"/>
      <c r="BE7" s="456"/>
      <c r="BF7" s="456"/>
      <c r="BG7" s="456"/>
      <c r="BH7" s="456"/>
      <c r="BI7" s="456"/>
      <c r="BJ7" s="456"/>
      <c r="BK7" s="456"/>
      <c r="BL7" s="456"/>
      <c r="BM7" s="457"/>
      <c r="BN7" s="421">
        <v>119959</v>
      </c>
      <c r="BO7" s="422"/>
      <c r="BP7" s="422"/>
      <c r="BQ7" s="422"/>
      <c r="BR7" s="422"/>
      <c r="BS7" s="422"/>
      <c r="BT7" s="422"/>
      <c r="BU7" s="423"/>
      <c r="BV7" s="421">
        <v>576031</v>
      </c>
      <c r="BW7" s="422"/>
      <c r="BX7" s="422"/>
      <c r="BY7" s="422"/>
      <c r="BZ7" s="422"/>
      <c r="CA7" s="422"/>
      <c r="CB7" s="422"/>
      <c r="CC7" s="423"/>
      <c r="CD7" s="424" t="s">
        <v>108</v>
      </c>
      <c r="CE7" s="425"/>
      <c r="CF7" s="425"/>
      <c r="CG7" s="425"/>
      <c r="CH7" s="425"/>
      <c r="CI7" s="425"/>
      <c r="CJ7" s="425"/>
      <c r="CK7" s="425"/>
      <c r="CL7" s="425"/>
      <c r="CM7" s="425"/>
      <c r="CN7" s="425"/>
      <c r="CO7" s="425"/>
      <c r="CP7" s="425"/>
      <c r="CQ7" s="425"/>
      <c r="CR7" s="425"/>
      <c r="CS7" s="426"/>
      <c r="CT7" s="421">
        <v>1298122</v>
      </c>
      <c r="CU7" s="422"/>
      <c r="CV7" s="422"/>
      <c r="CW7" s="422"/>
      <c r="CX7" s="422"/>
      <c r="CY7" s="422"/>
      <c r="CZ7" s="422"/>
      <c r="DA7" s="423"/>
      <c r="DB7" s="421">
        <v>1269728</v>
      </c>
      <c r="DC7" s="422"/>
      <c r="DD7" s="422"/>
      <c r="DE7" s="422"/>
      <c r="DF7" s="422"/>
      <c r="DG7" s="422"/>
      <c r="DH7" s="422"/>
      <c r="DI7" s="423"/>
    </row>
    <row r="8" spans="1:119" ht="18.75" customHeight="1" thickBot="1" x14ac:dyDescent="0.2">
      <c r="A8" s="181"/>
      <c r="B8" s="430"/>
      <c r="C8" s="431"/>
      <c r="D8" s="431"/>
      <c r="E8" s="432"/>
      <c r="F8" s="432"/>
      <c r="G8" s="432"/>
      <c r="H8" s="432"/>
      <c r="I8" s="432"/>
      <c r="J8" s="432"/>
      <c r="K8" s="432"/>
      <c r="L8" s="432"/>
      <c r="M8" s="432"/>
      <c r="N8" s="432"/>
      <c r="O8" s="432"/>
      <c r="P8" s="432"/>
      <c r="Q8" s="432"/>
      <c r="R8" s="435"/>
      <c r="S8" s="435"/>
      <c r="T8" s="435"/>
      <c r="U8" s="435"/>
      <c r="V8" s="436"/>
      <c r="W8" s="439"/>
      <c r="X8" s="440"/>
      <c r="Y8" s="440"/>
      <c r="Z8" s="440"/>
      <c r="AA8" s="440"/>
      <c r="AB8" s="431"/>
      <c r="AC8" s="447"/>
      <c r="AD8" s="448"/>
      <c r="AE8" s="448"/>
      <c r="AF8" s="448"/>
      <c r="AG8" s="448"/>
      <c r="AH8" s="448"/>
      <c r="AI8" s="448"/>
      <c r="AJ8" s="448"/>
      <c r="AK8" s="448"/>
      <c r="AL8" s="449"/>
      <c r="AM8" s="450" t="s">
        <v>109</v>
      </c>
      <c r="AN8" s="451"/>
      <c r="AO8" s="451"/>
      <c r="AP8" s="451"/>
      <c r="AQ8" s="451"/>
      <c r="AR8" s="451"/>
      <c r="AS8" s="451"/>
      <c r="AT8" s="452"/>
      <c r="AU8" s="453" t="s">
        <v>110</v>
      </c>
      <c r="AV8" s="454"/>
      <c r="AW8" s="454"/>
      <c r="AX8" s="454"/>
      <c r="AY8" s="455" t="s">
        <v>111</v>
      </c>
      <c r="AZ8" s="456"/>
      <c r="BA8" s="456"/>
      <c r="BB8" s="456"/>
      <c r="BC8" s="456"/>
      <c r="BD8" s="456"/>
      <c r="BE8" s="456"/>
      <c r="BF8" s="456"/>
      <c r="BG8" s="456"/>
      <c r="BH8" s="456"/>
      <c r="BI8" s="456"/>
      <c r="BJ8" s="456"/>
      <c r="BK8" s="456"/>
      <c r="BL8" s="456"/>
      <c r="BM8" s="457"/>
      <c r="BN8" s="421">
        <v>119040</v>
      </c>
      <c r="BO8" s="422"/>
      <c r="BP8" s="422"/>
      <c r="BQ8" s="422"/>
      <c r="BR8" s="422"/>
      <c r="BS8" s="422"/>
      <c r="BT8" s="422"/>
      <c r="BU8" s="423"/>
      <c r="BV8" s="421">
        <v>48518</v>
      </c>
      <c r="BW8" s="422"/>
      <c r="BX8" s="422"/>
      <c r="BY8" s="422"/>
      <c r="BZ8" s="422"/>
      <c r="CA8" s="422"/>
      <c r="CB8" s="422"/>
      <c r="CC8" s="423"/>
      <c r="CD8" s="424" t="s">
        <v>112</v>
      </c>
      <c r="CE8" s="425"/>
      <c r="CF8" s="425"/>
      <c r="CG8" s="425"/>
      <c r="CH8" s="425"/>
      <c r="CI8" s="425"/>
      <c r="CJ8" s="425"/>
      <c r="CK8" s="425"/>
      <c r="CL8" s="425"/>
      <c r="CM8" s="425"/>
      <c r="CN8" s="425"/>
      <c r="CO8" s="425"/>
      <c r="CP8" s="425"/>
      <c r="CQ8" s="425"/>
      <c r="CR8" s="425"/>
      <c r="CS8" s="426"/>
      <c r="CT8" s="461">
        <v>0.16</v>
      </c>
      <c r="CU8" s="462"/>
      <c r="CV8" s="462"/>
      <c r="CW8" s="462"/>
      <c r="CX8" s="462"/>
      <c r="CY8" s="462"/>
      <c r="CZ8" s="462"/>
      <c r="DA8" s="463"/>
      <c r="DB8" s="461">
        <v>0.15</v>
      </c>
      <c r="DC8" s="462"/>
      <c r="DD8" s="462"/>
      <c r="DE8" s="462"/>
      <c r="DF8" s="462"/>
      <c r="DG8" s="462"/>
      <c r="DH8" s="462"/>
      <c r="DI8" s="463"/>
    </row>
    <row r="9" spans="1:119" ht="18.75" customHeight="1" thickBot="1" x14ac:dyDescent="0.2">
      <c r="A9" s="181"/>
      <c r="B9" s="415" t="s">
        <v>113</v>
      </c>
      <c r="C9" s="416"/>
      <c r="D9" s="416"/>
      <c r="E9" s="416"/>
      <c r="F9" s="416"/>
      <c r="G9" s="416"/>
      <c r="H9" s="416"/>
      <c r="I9" s="416"/>
      <c r="J9" s="416"/>
      <c r="K9" s="464"/>
      <c r="L9" s="465" t="s">
        <v>114</v>
      </c>
      <c r="M9" s="466"/>
      <c r="N9" s="466"/>
      <c r="O9" s="466"/>
      <c r="P9" s="466"/>
      <c r="Q9" s="467"/>
      <c r="R9" s="468">
        <v>1285</v>
      </c>
      <c r="S9" s="469"/>
      <c r="T9" s="469"/>
      <c r="U9" s="469"/>
      <c r="V9" s="470"/>
      <c r="W9" s="378" t="s">
        <v>115</v>
      </c>
      <c r="X9" s="379"/>
      <c r="Y9" s="379"/>
      <c r="Z9" s="379"/>
      <c r="AA9" s="379"/>
      <c r="AB9" s="379"/>
      <c r="AC9" s="379"/>
      <c r="AD9" s="379"/>
      <c r="AE9" s="379"/>
      <c r="AF9" s="379"/>
      <c r="AG9" s="379"/>
      <c r="AH9" s="379"/>
      <c r="AI9" s="379"/>
      <c r="AJ9" s="379"/>
      <c r="AK9" s="379"/>
      <c r="AL9" s="380"/>
      <c r="AM9" s="450" t="s">
        <v>116</v>
      </c>
      <c r="AN9" s="451"/>
      <c r="AO9" s="451"/>
      <c r="AP9" s="451"/>
      <c r="AQ9" s="451"/>
      <c r="AR9" s="451"/>
      <c r="AS9" s="451"/>
      <c r="AT9" s="452"/>
      <c r="AU9" s="453" t="s">
        <v>106</v>
      </c>
      <c r="AV9" s="454"/>
      <c r="AW9" s="454"/>
      <c r="AX9" s="454"/>
      <c r="AY9" s="455" t="s">
        <v>117</v>
      </c>
      <c r="AZ9" s="456"/>
      <c r="BA9" s="456"/>
      <c r="BB9" s="456"/>
      <c r="BC9" s="456"/>
      <c r="BD9" s="456"/>
      <c r="BE9" s="456"/>
      <c r="BF9" s="456"/>
      <c r="BG9" s="456"/>
      <c r="BH9" s="456"/>
      <c r="BI9" s="456"/>
      <c r="BJ9" s="456"/>
      <c r="BK9" s="456"/>
      <c r="BL9" s="456"/>
      <c r="BM9" s="457"/>
      <c r="BN9" s="421">
        <v>70522</v>
      </c>
      <c r="BO9" s="422"/>
      <c r="BP9" s="422"/>
      <c r="BQ9" s="422"/>
      <c r="BR9" s="422"/>
      <c r="BS9" s="422"/>
      <c r="BT9" s="422"/>
      <c r="BU9" s="423"/>
      <c r="BV9" s="421">
        <v>-75858</v>
      </c>
      <c r="BW9" s="422"/>
      <c r="BX9" s="422"/>
      <c r="BY9" s="422"/>
      <c r="BZ9" s="422"/>
      <c r="CA9" s="422"/>
      <c r="CB9" s="422"/>
      <c r="CC9" s="423"/>
      <c r="CD9" s="424" t="s">
        <v>118</v>
      </c>
      <c r="CE9" s="425"/>
      <c r="CF9" s="425"/>
      <c r="CG9" s="425"/>
      <c r="CH9" s="425"/>
      <c r="CI9" s="425"/>
      <c r="CJ9" s="425"/>
      <c r="CK9" s="425"/>
      <c r="CL9" s="425"/>
      <c r="CM9" s="425"/>
      <c r="CN9" s="425"/>
      <c r="CO9" s="425"/>
      <c r="CP9" s="425"/>
      <c r="CQ9" s="425"/>
      <c r="CR9" s="425"/>
      <c r="CS9" s="426"/>
      <c r="CT9" s="418">
        <v>14.4</v>
      </c>
      <c r="CU9" s="419"/>
      <c r="CV9" s="419"/>
      <c r="CW9" s="419"/>
      <c r="CX9" s="419"/>
      <c r="CY9" s="419"/>
      <c r="CZ9" s="419"/>
      <c r="DA9" s="420"/>
      <c r="DB9" s="418">
        <v>5.6</v>
      </c>
      <c r="DC9" s="419"/>
      <c r="DD9" s="419"/>
      <c r="DE9" s="419"/>
      <c r="DF9" s="419"/>
      <c r="DG9" s="419"/>
      <c r="DH9" s="419"/>
      <c r="DI9" s="420"/>
    </row>
    <row r="10" spans="1:119" ht="18.75" customHeight="1" thickBot="1" x14ac:dyDescent="0.2">
      <c r="A10" s="181"/>
      <c r="B10" s="415"/>
      <c r="C10" s="416"/>
      <c r="D10" s="416"/>
      <c r="E10" s="416"/>
      <c r="F10" s="416"/>
      <c r="G10" s="416"/>
      <c r="H10" s="416"/>
      <c r="I10" s="416"/>
      <c r="J10" s="416"/>
      <c r="K10" s="464"/>
      <c r="L10" s="471" t="s">
        <v>119</v>
      </c>
      <c r="M10" s="451"/>
      <c r="N10" s="451"/>
      <c r="O10" s="451"/>
      <c r="P10" s="451"/>
      <c r="Q10" s="452"/>
      <c r="R10" s="472">
        <v>1329</v>
      </c>
      <c r="S10" s="473"/>
      <c r="T10" s="473"/>
      <c r="U10" s="473"/>
      <c r="V10" s="474"/>
      <c r="W10" s="409"/>
      <c r="X10" s="410"/>
      <c r="Y10" s="410"/>
      <c r="Z10" s="410"/>
      <c r="AA10" s="410"/>
      <c r="AB10" s="410"/>
      <c r="AC10" s="410"/>
      <c r="AD10" s="410"/>
      <c r="AE10" s="410"/>
      <c r="AF10" s="410"/>
      <c r="AG10" s="410"/>
      <c r="AH10" s="410"/>
      <c r="AI10" s="410"/>
      <c r="AJ10" s="410"/>
      <c r="AK10" s="410"/>
      <c r="AL10" s="413"/>
      <c r="AM10" s="450" t="s">
        <v>120</v>
      </c>
      <c r="AN10" s="451"/>
      <c r="AO10" s="451"/>
      <c r="AP10" s="451"/>
      <c r="AQ10" s="451"/>
      <c r="AR10" s="451"/>
      <c r="AS10" s="451"/>
      <c r="AT10" s="452"/>
      <c r="AU10" s="453" t="s">
        <v>121</v>
      </c>
      <c r="AV10" s="454"/>
      <c r="AW10" s="454"/>
      <c r="AX10" s="454"/>
      <c r="AY10" s="455" t="s">
        <v>122</v>
      </c>
      <c r="AZ10" s="456"/>
      <c r="BA10" s="456"/>
      <c r="BB10" s="456"/>
      <c r="BC10" s="456"/>
      <c r="BD10" s="456"/>
      <c r="BE10" s="456"/>
      <c r="BF10" s="456"/>
      <c r="BG10" s="456"/>
      <c r="BH10" s="456"/>
      <c r="BI10" s="456"/>
      <c r="BJ10" s="456"/>
      <c r="BK10" s="456"/>
      <c r="BL10" s="456"/>
      <c r="BM10" s="457"/>
      <c r="BN10" s="421">
        <v>26110</v>
      </c>
      <c r="BO10" s="422"/>
      <c r="BP10" s="422"/>
      <c r="BQ10" s="422"/>
      <c r="BR10" s="422"/>
      <c r="BS10" s="422"/>
      <c r="BT10" s="422"/>
      <c r="BU10" s="423"/>
      <c r="BV10" s="421">
        <v>70000</v>
      </c>
      <c r="BW10" s="422"/>
      <c r="BX10" s="422"/>
      <c r="BY10" s="422"/>
      <c r="BZ10" s="422"/>
      <c r="CA10" s="422"/>
      <c r="CB10" s="422"/>
      <c r="CC10" s="423"/>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15"/>
      <c r="C11" s="416"/>
      <c r="D11" s="416"/>
      <c r="E11" s="416"/>
      <c r="F11" s="416"/>
      <c r="G11" s="416"/>
      <c r="H11" s="416"/>
      <c r="I11" s="416"/>
      <c r="J11" s="416"/>
      <c r="K11" s="464"/>
      <c r="L11" s="475" t="s">
        <v>124</v>
      </c>
      <c r="M11" s="476"/>
      <c r="N11" s="476"/>
      <c r="O11" s="476"/>
      <c r="P11" s="476"/>
      <c r="Q11" s="477"/>
      <c r="R11" s="478" t="s">
        <v>125</v>
      </c>
      <c r="S11" s="479"/>
      <c r="T11" s="479"/>
      <c r="U11" s="479"/>
      <c r="V11" s="480"/>
      <c r="W11" s="409"/>
      <c r="X11" s="410"/>
      <c r="Y11" s="410"/>
      <c r="Z11" s="410"/>
      <c r="AA11" s="410"/>
      <c r="AB11" s="410"/>
      <c r="AC11" s="410"/>
      <c r="AD11" s="410"/>
      <c r="AE11" s="410"/>
      <c r="AF11" s="410"/>
      <c r="AG11" s="410"/>
      <c r="AH11" s="410"/>
      <c r="AI11" s="410"/>
      <c r="AJ11" s="410"/>
      <c r="AK11" s="410"/>
      <c r="AL11" s="413"/>
      <c r="AM11" s="450" t="s">
        <v>126</v>
      </c>
      <c r="AN11" s="451"/>
      <c r="AO11" s="451"/>
      <c r="AP11" s="451"/>
      <c r="AQ11" s="451"/>
      <c r="AR11" s="451"/>
      <c r="AS11" s="451"/>
      <c r="AT11" s="452"/>
      <c r="AU11" s="453" t="s">
        <v>106</v>
      </c>
      <c r="AV11" s="454"/>
      <c r="AW11" s="454"/>
      <c r="AX11" s="454"/>
      <c r="AY11" s="455" t="s">
        <v>127</v>
      </c>
      <c r="AZ11" s="456"/>
      <c r="BA11" s="456"/>
      <c r="BB11" s="456"/>
      <c r="BC11" s="456"/>
      <c r="BD11" s="456"/>
      <c r="BE11" s="456"/>
      <c r="BF11" s="456"/>
      <c r="BG11" s="456"/>
      <c r="BH11" s="456"/>
      <c r="BI11" s="456"/>
      <c r="BJ11" s="456"/>
      <c r="BK11" s="456"/>
      <c r="BL11" s="456"/>
      <c r="BM11" s="457"/>
      <c r="BN11" s="421">
        <v>0</v>
      </c>
      <c r="BO11" s="422"/>
      <c r="BP11" s="422"/>
      <c r="BQ11" s="422"/>
      <c r="BR11" s="422"/>
      <c r="BS11" s="422"/>
      <c r="BT11" s="422"/>
      <c r="BU11" s="423"/>
      <c r="BV11" s="421">
        <v>0</v>
      </c>
      <c r="BW11" s="422"/>
      <c r="BX11" s="422"/>
      <c r="BY11" s="422"/>
      <c r="BZ11" s="422"/>
      <c r="CA11" s="422"/>
      <c r="CB11" s="422"/>
      <c r="CC11" s="423"/>
      <c r="CD11" s="424" t="s">
        <v>128</v>
      </c>
      <c r="CE11" s="425"/>
      <c r="CF11" s="425"/>
      <c r="CG11" s="425"/>
      <c r="CH11" s="425"/>
      <c r="CI11" s="425"/>
      <c r="CJ11" s="425"/>
      <c r="CK11" s="425"/>
      <c r="CL11" s="425"/>
      <c r="CM11" s="425"/>
      <c r="CN11" s="425"/>
      <c r="CO11" s="425"/>
      <c r="CP11" s="425"/>
      <c r="CQ11" s="425"/>
      <c r="CR11" s="425"/>
      <c r="CS11" s="426"/>
      <c r="CT11" s="461" t="s">
        <v>129</v>
      </c>
      <c r="CU11" s="462"/>
      <c r="CV11" s="462"/>
      <c r="CW11" s="462"/>
      <c r="CX11" s="462"/>
      <c r="CY11" s="462"/>
      <c r="CZ11" s="462"/>
      <c r="DA11" s="463"/>
      <c r="DB11" s="461" t="s">
        <v>130</v>
      </c>
      <c r="DC11" s="462"/>
      <c r="DD11" s="462"/>
      <c r="DE11" s="462"/>
      <c r="DF11" s="462"/>
      <c r="DG11" s="462"/>
      <c r="DH11" s="462"/>
      <c r="DI11" s="463"/>
    </row>
    <row r="12" spans="1:119" ht="18.75" customHeight="1" x14ac:dyDescent="0.15">
      <c r="A12" s="181"/>
      <c r="B12" s="481" t="s">
        <v>131</v>
      </c>
      <c r="C12" s="482"/>
      <c r="D12" s="482"/>
      <c r="E12" s="482"/>
      <c r="F12" s="482"/>
      <c r="G12" s="482"/>
      <c r="H12" s="482"/>
      <c r="I12" s="482"/>
      <c r="J12" s="482"/>
      <c r="K12" s="483"/>
      <c r="L12" s="490" t="s">
        <v>132</v>
      </c>
      <c r="M12" s="491"/>
      <c r="N12" s="491"/>
      <c r="O12" s="491"/>
      <c r="P12" s="491"/>
      <c r="Q12" s="492"/>
      <c r="R12" s="493">
        <v>1257</v>
      </c>
      <c r="S12" s="494"/>
      <c r="T12" s="494"/>
      <c r="U12" s="494"/>
      <c r="V12" s="495"/>
      <c r="W12" s="496" t="s">
        <v>1</v>
      </c>
      <c r="X12" s="454"/>
      <c r="Y12" s="454"/>
      <c r="Z12" s="454"/>
      <c r="AA12" s="454"/>
      <c r="AB12" s="497"/>
      <c r="AC12" s="498" t="s">
        <v>133</v>
      </c>
      <c r="AD12" s="499"/>
      <c r="AE12" s="499"/>
      <c r="AF12" s="499"/>
      <c r="AG12" s="500"/>
      <c r="AH12" s="498" t="s">
        <v>134</v>
      </c>
      <c r="AI12" s="499"/>
      <c r="AJ12" s="499"/>
      <c r="AK12" s="499"/>
      <c r="AL12" s="501"/>
      <c r="AM12" s="450" t="s">
        <v>135</v>
      </c>
      <c r="AN12" s="451"/>
      <c r="AO12" s="451"/>
      <c r="AP12" s="451"/>
      <c r="AQ12" s="451"/>
      <c r="AR12" s="451"/>
      <c r="AS12" s="451"/>
      <c r="AT12" s="452"/>
      <c r="AU12" s="453" t="s">
        <v>110</v>
      </c>
      <c r="AV12" s="454"/>
      <c r="AW12" s="454"/>
      <c r="AX12" s="454"/>
      <c r="AY12" s="455" t="s">
        <v>136</v>
      </c>
      <c r="AZ12" s="456"/>
      <c r="BA12" s="456"/>
      <c r="BB12" s="456"/>
      <c r="BC12" s="456"/>
      <c r="BD12" s="456"/>
      <c r="BE12" s="456"/>
      <c r="BF12" s="456"/>
      <c r="BG12" s="456"/>
      <c r="BH12" s="456"/>
      <c r="BI12" s="456"/>
      <c r="BJ12" s="456"/>
      <c r="BK12" s="456"/>
      <c r="BL12" s="456"/>
      <c r="BM12" s="457"/>
      <c r="BN12" s="421">
        <v>0</v>
      </c>
      <c r="BO12" s="422"/>
      <c r="BP12" s="422"/>
      <c r="BQ12" s="422"/>
      <c r="BR12" s="422"/>
      <c r="BS12" s="422"/>
      <c r="BT12" s="422"/>
      <c r="BU12" s="423"/>
      <c r="BV12" s="421">
        <v>3694704</v>
      </c>
      <c r="BW12" s="422"/>
      <c r="BX12" s="422"/>
      <c r="BY12" s="422"/>
      <c r="BZ12" s="422"/>
      <c r="CA12" s="422"/>
      <c r="CB12" s="422"/>
      <c r="CC12" s="423"/>
      <c r="CD12" s="424" t="s">
        <v>137</v>
      </c>
      <c r="CE12" s="425"/>
      <c r="CF12" s="425"/>
      <c r="CG12" s="425"/>
      <c r="CH12" s="425"/>
      <c r="CI12" s="425"/>
      <c r="CJ12" s="425"/>
      <c r="CK12" s="425"/>
      <c r="CL12" s="425"/>
      <c r="CM12" s="425"/>
      <c r="CN12" s="425"/>
      <c r="CO12" s="425"/>
      <c r="CP12" s="425"/>
      <c r="CQ12" s="425"/>
      <c r="CR12" s="425"/>
      <c r="CS12" s="426"/>
      <c r="CT12" s="461" t="s">
        <v>138</v>
      </c>
      <c r="CU12" s="462"/>
      <c r="CV12" s="462"/>
      <c r="CW12" s="462"/>
      <c r="CX12" s="462"/>
      <c r="CY12" s="462"/>
      <c r="CZ12" s="462"/>
      <c r="DA12" s="463"/>
      <c r="DB12" s="461" t="s">
        <v>139</v>
      </c>
      <c r="DC12" s="462"/>
      <c r="DD12" s="462"/>
      <c r="DE12" s="462"/>
      <c r="DF12" s="462"/>
      <c r="DG12" s="462"/>
      <c r="DH12" s="462"/>
      <c r="DI12" s="463"/>
    </row>
    <row r="13" spans="1:119" ht="18.75" customHeight="1" x14ac:dyDescent="0.15">
      <c r="A13" s="181"/>
      <c r="B13" s="484"/>
      <c r="C13" s="485"/>
      <c r="D13" s="485"/>
      <c r="E13" s="485"/>
      <c r="F13" s="485"/>
      <c r="G13" s="485"/>
      <c r="H13" s="485"/>
      <c r="I13" s="485"/>
      <c r="J13" s="485"/>
      <c r="K13" s="486"/>
      <c r="L13" s="190"/>
      <c r="M13" s="512" t="s">
        <v>140</v>
      </c>
      <c r="N13" s="513"/>
      <c r="O13" s="513"/>
      <c r="P13" s="513"/>
      <c r="Q13" s="514"/>
      <c r="R13" s="505">
        <v>1224</v>
      </c>
      <c r="S13" s="506"/>
      <c r="T13" s="506"/>
      <c r="U13" s="506"/>
      <c r="V13" s="507"/>
      <c r="W13" s="437" t="s">
        <v>141</v>
      </c>
      <c r="X13" s="438"/>
      <c r="Y13" s="438"/>
      <c r="Z13" s="438"/>
      <c r="AA13" s="438"/>
      <c r="AB13" s="428"/>
      <c r="AC13" s="472">
        <v>225</v>
      </c>
      <c r="AD13" s="473"/>
      <c r="AE13" s="473"/>
      <c r="AF13" s="473"/>
      <c r="AG13" s="515"/>
      <c r="AH13" s="472">
        <v>229</v>
      </c>
      <c r="AI13" s="473"/>
      <c r="AJ13" s="473"/>
      <c r="AK13" s="473"/>
      <c r="AL13" s="474"/>
      <c r="AM13" s="450" t="s">
        <v>142</v>
      </c>
      <c r="AN13" s="451"/>
      <c r="AO13" s="451"/>
      <c r="AP13" s="451"/>
      <c r="AQ13" s="451"/>
      <c r="AR13" s="451"/>
      <c r="AS13" s="451"/>
      <c r="AT13" s="452"/>
      <c r="AU13" s="453" t="s">
        <v>143</v>
      </c>
      <c r="AV13" s="454"/>
      <c r="AW13" s="454"/>
      <c r="AX13" s="454"/>
      <c r="AY13" s="455" t="s">
        <v>144</v>
      </c>
      <c r="AZ13" s="456"/>
      <c r="BA13" s="456"/>
      <c r="BB13" s="456"/>
      <c r="BC13" s="456"/>
      <c r="BD13" s="456"/>
      <c r="BE13" s="456"/>
      <c r="BF13" s="456"/>
      <c r="BG13" s="456"/>
      <c r="BH13" s="456"/>
      <c r="BI13" s="456"/>
      <c r="BJ13" s="456"/>
      <c r="BK13" s="456"/>
      <c r="BL13" s="456"/>
      <c r="BM13" s="457"/>
      <c r="BN13" s="421">
        <v>96632</v>
      </c>
      <c r="BO13" s="422"/>
      <c r="BP13" s="422"/>
      <c r="BQ13" s="422"/>
      <c r="BR13" s="422"/>
      <c r="BS13" s="422"/>
      <c r="BT13" s="422"/>
      <c r="BU13" s="423"/>
      <c r="BV13" s="421">
        <v>-3700562</v>
      </c>
      <c r="BW13" s="422"/>
      <c r="BX13" s="422"/>
      <c r="BY13" s="422"/>
      <c r="BZ13" s="422"/>
      <c r="CA13" s="422"/>
      <c r="CB13" s="422"/>
      <c r="CC13" s="423"/>
      <c r="CD13" s="424" t="s">
        <v>145</v>
      </c>
      <c r="CE13" s="425"/>
      <c r="CF13" s="425"/>
      <c r="CG13" s="425"/>
      <c r="CH13" s="425"/>
      <c r="CI13" s="425"/>
      <c r="CJ13" s="425"/>
      <c r="CK13" s="425"/>
      <c r="CL13" s="425"/>
      <c r="CM13" s="425"/>
      <c r="CN13" s="425"/>
      <c r="CO13" s="425"/>
      <c r="CP13" s="425"/>
      <c r="CQ13" s="425"/>
      <c r="CR13" s="425"/>
      <c r="CS13" s="426"/>
      <c r="CT13" s="418">
        <v>9.1</v>
      </c>
      <c r="CU13" s="419"/>
      <c r="CV13" s="419"/>
      <c r="CW13" s="419"/>
      <c r="CX13" s="419"/>
      <c r="CY13" s="419"/>
      <c r="CZ13" s="419"/>
      <c r="DA13" s="420"/>
      <c r="DB13" s="418">
        <v>9.3000000000000007</v>
      </c>
      <c r="DC13" s="419"/>
      <c r="DD13" s="419"/>
      <c r="DE13" s="419"/>
      <c r="DF13" s="419"/>
      <c r="DG13" s="419"/>
      <c r="DH13" s="419"/>
      <c r="DI13" s="420"/>
    </row>
    <row r="14" spans="1:119" ht="18.75" customHeight="1" thickBot="1" x14ac:dyDescent="0.2">
      <c r="A14" s="181"/>
      <c r="B14" s="484"/>
      <c r="C14" s="485"/>
      <c r="D14" s="485"/>
      <c r="E14" s="485"/>
      <c r="F14" s="485"/>
      <c r="G14" s="485"/>
      <c r="H14" s="485"/>
      <c r="I14" s="485"/>
      <c r="J14" s="485"/>
      <c r="K14" s="486"/>
      <c r="L14" s="502" t="s">
        <v>146</v>
      </c>
      <c r="M14" s="503"/>
      <c r="N14" s="503"/>
      <c r="O14" s="503"/>
      <c r="P14" s="503"/>
      <c r="Q14" s="504"/>
      <c r="R14" s="505">
        <v>1262</v>
      </c>
      <c r="S14" s="506"/>
      <c r="T14" s="506"/>
      <c r="U14" s="506"/>
      <c r="V14" s="507"/>
      <c r="W14" s="411"/>
      <c r="X14" s="412"/>
      <c r="Y14" s="412"/>
      <c r="Z14" s="412"/>
      <c r="AA14" s="412"/>
      <c r="AB14" s="401"/>
      <c r="AC14" s="508">
        <v>26.4</v>
      </c>
      <c r="AD14" s="509"/>
      <c r="AE14" s="509"/>
      <c r="AF14" s="509"/>
      <c r="AG14" s="510"/>
      <c r="AH14" s="508">
        <v>26.4</v>
      </c>
      <c r="AI14" s="509"/>
      <c r="AJ14" s="509"/>
      <c r="AK14" s="509"/>
      <c r="AL14" s="511"/>
      <c r="AM14" s="450"/>
      <c r="AN14" s="451"/>
      <c r="AO14" s="451"/>
      <c r="AP14" s="451"/>
      <c r="AQ14" s="451"/>
      <c r="AR14" s="451"/>
      <c r="AS14" s="451"/>
      <c r="AT14" s="452"/>
      <c r="AU14" s="453"/>
      <c r="AV14" s="454"/>
      <c r="AW14" s="454"/>
      <c r="AX14" s="454"/>
      <c r="AY14" s="455"/>
      <c r="AZ14" s="456"/>
      <c r="BA14" s="456"/>
      <c r="BB14" s="456"/>
      <c r="BC14" s="456"/>
      <c r="BD14" s="456"/>
      <c r="BE14" s="456"/>
      <c r="BF14" s="456"/>
      <c r="BG14" s="456"/>
      <c r="BH14" s="456"/>
      <c r="BI14" s="456"/>
      <c r="BJ14" s="456"/>
      <c r="BK14" s="456"/>
      <c r="BL14" s="456"/>
      <c r="BM14" s="457"/>
      <c r="BN14" s="421"/>
      <c r="BO14" s="422"/>
      <c r="BP14" s="422"/>
      <c r="BQ14" s="422"/>
      <c r="BR14" s="422"/>
      <c r="BS14" s="422"/>
      <c r="BT14" s="422"/>
      <c r="BU14" s="423"/>
      <c r="BV14" s="421"/>
      <c r="BW14" s="422"/>
      <c r="BX14" s="422"/>
      <c r="BY14" s="422"/>
      <c r="BZ14" s="422"/>
      <c r="CA14" s="422"/>
      <c r="CB14" s="422"/>
      <c r="CC14" s="423"/>
      <c r="CD14" s="516" t="s">
        <v>147</v>
      </c>
      <c r="CE14" s="517"/>
      <c r="CF14" s="517"/>
      <c r="CG14" s="517"/>
      <c r="CH14" s="517"/>
      <c r="CI14" s="517"/>
      <c r="CJ14" s="517"/>
      <c r="CK14" s="517"/>
      <c r="CL14" s="517"/>
      <c r="CM14" s="517"/>
      <c r="CN14" s="517"/>
      <c r="CO14" s="517"/>
      <c r="CP14" s="517"/>
      <c r="CQ14" s="517"/>
      <c r="CR14" s="517"/>
      <c r="CS14" s="518"/>
      <c r="CT14" s="519" t="s">
        <v>129</v>
      </c>
      <c r="CU14" s="520"/>
      <c r="CV14" s="520"/>
      <c r="CW14" s="520"/>
      <c r="CX14" s="520"/>
      <c r="CY14" s="520"/>
      <c r="CZ14" s="520"/>
      <c r="DA14" s="521"/>
      <c r="DB14" s="519" t="s">
        <v>138</v>
      </c>
      <c r="DC14" s="520"/>
      <c r="DD14" s="520"/>
      <c r="DE14" s="520"/>
      <c r="DF14" s="520"/>
      <c r="DG14" s="520"/>
      <c r="DH14" s="520"/>
      <c r="DI14" s="521"/>
    </row>
    <row r="15" spans="1:119" ht="18.75" customHeight="1" x14ac:dyDescent="0.15">
      <c r="A15" s="181"/>
      <c r="B15" s="484"/>
      <c r="C15" s="485"/>
      <c r="D15" s="485"/>
      <c r="E15" s="485"/>
      <c r="F15" s="485"/>
      <c r="G15" s="485"/>
      <c r="H15" s="485"/>
      <c r="I15" s="485"/>
      <c r="J15" s="485"/>
      <c r="K15" s="486"/>
      <c r="L15" s="190"/>
      <c r="M15" s="512" t="s">
        <v>148</v>
      </c>
      <c r="N15" s="513"/>
      <c r="O15" s="513"/>
      <c r="P15" s="513"/>
      <c r="Q15" s="514"/>
      <c r="R15" s="505">
        <v>1220</v>
      </c>
      <c r="S15" s="506"/>
      <c r="T15" s="506"/>
      <c r="U15" s="506"/>
      <c r="V15" s="507"/>
      <c r="W15" s="437" t="s">
        <v>149</v>
      </c>
      <c r="X15" s="438"/>
      <c r="Y15" s="438"/>
      <c r="Z15" s="438"/>
      <c r="AA15" s="438"/>
      <c r="AB15" s="428"/>
      <c r="AC15" s="472">
        <v>260</v>
      </c>
      <c r="AD15" s="473"/>
      <c r="AE15" s="473"/>
      <c r="AF15" s="473"/>
      <c r="AG15" s="515"/>
      <c r="AH15" s="472">
        <v>271</v>
      </c>
      <c r="AI15" s="473"/>
      <c r="AJ15" s="473"/>
      <c r="AK15" s="473"/>
      <c r="AL15" s="474"/>
      <c r="AM15" s="450"/>
      <c r="AN15" s="451"/>
      <c r="AO15" s="451"/>
      <c r="AP15" s="451"/>
      <c r="AQ15" s="451"/>
      <c r="AR15" s="451"/>
      <c r="AS15" s="451"/>
      <c r="AT15" s="452"/>
      <c r="AU15" s="453"/>
      <c r="AV15" s="454"/>
      <c r="AW15" s="454"/>
      <c r="AX15" s="454"/>
      <c r="AY15" s="381" t="s">
        <v>150</v>
      </c>
      <c r="AZ15" s="382"/>
      <c r="BA15" s="382"/>
      <c r="BB15" s="382"/>
      <c r="BC15" s="382"/>
      <c r="BD15" s="382"/>
      <c r="BE15" s="382"/>
      <c r="BF15" s="382"/>
      <c r="BG15" s="382"/>
      <c r="BH15" s="382"/>
      <c r="BI15" s="382"/>
      <c r="BJ15" s="382"/>
      <c r="BK15" s="382"/>
      <c r="BL15" s="382"/>
      <c r="BM15" s="383"/>
      <c r="BN15" s="384">
        <v>200442</v>
      </c>
      <c r="BO15" s="385"/>
      <c r="BP15" s="385"/>
      <c r="BQ15" s="385"/>
      <c r="BR15" s="385"/>
      <c r="BS15" s="385"/>
      <c r="BT15" s="385"/>
      <c r="BU15" s="386"/>
      <c r="BV15" s="384">
        <v>172187</v>
      </c>
      <c r="BW15" s="385"/>
      <c r="BX15" s="385"/>
      <c r="BY15" s="385"/>
      <c r="BZ15" s="385"/>
      <c r="CA15" s="385"/>
      <c r="CB15" s="385"/>
      <c r="CC15" s="386"/>
      <c r="CD15" s="522" t="s">
        <v>151</v>
      </c>
      <c r="CE15" s="523"/>
      <c r="CF15" s="523"/>
      <c r="CG15" s="523"/>
      <c r="CH15" s="523"/>
      <c r="CI15" s="523"/>
      <c r="CJ15" s="523"/>
      <c r="CK15" s="523"/>
      <c r="CL15" s="523"/>
      <c r="CM15" s="523"/>
      <c r="CN15" s="523"/>
      <c r="CO15" s="523"/>
      <c r="CP15" s="523"/>
      <c r="CQ15" s="523"/>
      <c r="CR15" s="523"/>
      <c r="CS15" s="52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84"/>
      <c r="C16" s="485"/>
      <c r="D16" s="485"/>
      <c r="E16" s="485"/>
      <c r="F16" s="485"/>
      <c r="G16" s="485"/>
      <c r="H16" s="485"/>
      <c r="I16" s="485"/>
      <c r="J16" s="485"/>
      <c r="K16" s="486"/>
      <c r="L16" s="502" t="s">
        <v>152</v>
      </c>
      <c r="M16" s="533"/>
      <c r="N16" s="533"/>
      <c r="O16" s="533"/>
      <c r="P16" s="533"/>
      <c r="Q16" s="534"/>
      <c r="R16" s="525" t="s">
        <v>153</v>
      </c>
      <c r="S16" s="526"/>
      <c r="T16" s="526"/>
      <c r="U16" s="526"/>
      <c r="V16" s="527"/>
      <c r="W16" s="411"/>
      <c r="X16" s="412"/>
      <c r="Y16" s="412"/>
      <c r="Z16" s="412"/>
      <c r="AA16" s="412"/>
      <c r="AB16" s="401"/>
      <c r="AC16" s="508">
        <v>30.5</v>
      </c>
      <c r="AD16" s="509"/>
      <c r="AE16" s="509"/>
      <c r="AF16" s="509"/>
      <c r="AG16" s="510"/>
      <c r="AH16" s="508">
        <v>31.2</v>
      </c>
      <c r="AI16" s="509"/>
      <c r="AJ16" s="509"/>
      <c r="AK16" s="509"/>
      <c r="AL16" s="511"/>
      <c r="AM16" s="450"/>
      <c r="AN16" s="451"/>
      <c r="AO16" s="451"/>
      <c r="AP16" s="451"/>
      <c r="AQ16" s="451"/>
      <c r="AR16" s="451"/>
      <c r="AS16" s="451"/>
      <c r="AT16" s="452"/>
      <c r="AU16" s="453"/>
      <c r="AV16" s="454"/>
      <c r="AW16" s="454"/>
      <c r="AX16" s="454"/>
      <c r="AY16" s="455" t="s">
        <v>154</v>
      </c>
      <c r="AZ16" s="456"/>
      <c r="BA16" s="456"/>
      <c r="BB16" s="456"/>
      <c r="BC16" s="456"/>
      <c r="BD16" s="456"/>
      <c r="BE16" s="456"/>
      <c r="BF16" s="456"/>
      <c r="BG16" s="456"/>
      <c r="BH16" s="456"/>
      <c r="BI16" s="456"/>
      <c r="BJ16" s="456"/>
      <c r="BK16" s="456"/>
      <c r="BL16" s="456"/>
      <c r="BM16" s="457"/>
      <c r="BN16" s="421">
        <v>1219489</v>
      </c>
      <c r="BO16" s="422"/>
      <c r="BP16" s="422"/>
      <c r="BQ16" s="422"/>
      <c r="BR16" s="422"/>
      <c r="BS16" s="422"/>
      <c r="BT16" s="422"/>
      <c r="BU16" s="423"/>
      <c r="BV16" s="421">
        <v>1186801</v>
      </c>
      <c r="BW16" s="422"/>
      <c r="BX16" s="422"/>
      <c r="BY16" s="422"/>
      <c r="BZ16" s="422"/>
      <c r="CA16" s="422"/>
      <c r="CB16" s="422"/>
      <c r="CC16" s="423"/>
      <c r="CD16" s="194"/>
      <c r="CE16" s="531"/>
      <c r="CF16" s="531"/>
      <c r="CG16" s="531"/>
      <c r="CH16" s="531"/>
      <c r="CI16" s="531"/>
      <c r="CJ16" s="531"/>
      <c r="CK16" s="531"/>
      <c r="CL16" s="531"/>
      <c r="CM16" s="531"/>
      <c r="CN16" s="531"/>
      <c r="CO16" s="531"/>
      <c r="CP16" s="531"/>
      <c r="CQ16" s="531"/>
      <c r="CR16" s="531"/>
      <c r="CS16" s="532"/>
      <c r="CT16" s="418"/>
      <c r="CU16" s="419"/>
      <c r="CV16" s="419"/>
      <c r="CW16" s="419"/>
      <c r="CX16" s="419"/>
      <c r="CY16" s="419"/>
      <c r="CZ16" s="419"/>
      <c r="DA16" s="420"/>
      <c r="DB16" s="418"/>
      <c r="DC16" s="419"/>
      <c r="DD16" s="419"/>
      <c r="DE16" s="419"/>
      <c r="DF16" s="419"/>
      <c r="DG16" s="419"/>
      <c r="DH16" s="419"/>
      <c r="DI16" s="420"/>
    </row>
    <row r="17" spans="1:113" ht="18.75" customHeight="1" thickBot="1" x14ac:dyDescent="0.2">
      <c r="A17" s="181"/>
      <c r="B17" s="487"/>
      <c r="C17" s="488"/>
      <c r="D17" s="488"/>
      <c r="E17" s="488"/>
      <c r="F17" s="488"/>
      <c r="G17" s="488"/>
      <c r="H17" s="488"/>
      <c r="I17" s="488"/>
      <c r="J17" s="488"/>
      <c r="K17" s="489"/>
      <c r="L17" s="195"/>
      <c r="M17" s="528" t="s">
        <v>155</v>
      </c>
      <c r="N17" s="529"/>
      <c r="O17" s="529"/>
      <c r="P17" s="529"/>
      <c r="Q17" s="530"/>
      <c r="R17" s="525" t="s">
        <v>156</v>
      </c>
      <c r="S17" s="526"/>
      <c r="T17" s="526"/>
      <c r="U17" s="526"/>
      <c r="V17" s="527"/>
      <c r="W17" s="437" t="s">
        <v>157</v>
      </c>
      <c r="X17" s="438"/>
      <c r="Y17" s="438"/>
      <c r="Z17" s="438"/>
      <c r="AA17" s="438"/>
      <c r="AB17" s="428"/>
      <c r="AC17" s="472">
        <v>367</v>
      </c>
      <c r="AD17" s="473"/>
      <c r="AE17" s="473"/>
      <c r="AF17" s="473"/>
      <c r="AG17" s="515"/>
      <c r="AH17" s="472">
        <v>368</v>
      </c>
      <c r="AI17" s="473"/>
      <c r="AJ17" s="473"/>
      <c r="AK17" s="473"/>
      <c r="AL17" s="474"/>
      <c r="AM17" s="450"/>
      <c r="AN17" s="451"/>
      <c r="AO17" s="451"/>
      <c r="AP17" s="451"/>
      <c r="AQ17" s="451"/>
      <c r="AR17" s="451"/>
      <c r="AS17" s="451"/>
      <c r="AT17" s="452"/>
      <c r="AU17" s="453"/>
      <c r="AV17" s="454"/>
      <c r="AW17" s="454"/>
      <c r="AX17" s="454"/>
      <c r="AY17" s="455" t="s">
        <v>158</v>
      </c>
      <c r="AZ17" s="456"/>
      <c r="BA17" s="456"/>
      <c r="BB17" s="456"/>
      <c r="BC17" s="456"/>
      <c r="BD17" s="456"/>
      <c r="BE17" s="456"/>
      <c r="BF17" s="456"/>
      <c r="BG17" s="456"/>
      <c r="BH17" s="456"/>
      <c r="BI17" s="456"/>
      <c r="BJ17" s="456"/>
      <c r="BK17" s="456"/>
      <c r="BL17" s="456"/>
      <c r="BM17" s="457"/>
      <c r="BN17" s="421">
        <v>250550</v>
      </c>
      <c r="BO17" s="422"/>
      <c r="BP17" s="422"/>
      <c r="BQ17" s="422"/>
      <c r="BR17" s="422"/>
      <c r="BS17" s="422"/>
      <c r="BT17" s="422"/>
      <c r="BU17" s="423"/>
      <c r="BV17" s="421">
        <v>222458</v>
      </c>
      <c r="BW17" s="422"/>
      <c r="BX17" s="422"/>
      <c r="BY17" s="422"/>
      <c r="BZ17" s="422"/>
      <c r="CA17" s="422"/>
      <c r="CB17" s="422"/>
      <c r="CC17" s="423"/>
      <c r="CD17" s="194"/>
      <c r="CE17" s="531"/>
      <c r="CF17" s="531"/>
      <c r="CG17" s="531"/>
      <c r="CH17" s="531"/>
      <c r="CI17" s="531"/>
      <c r="CJ17" s="531"/>
      <c r="CK17" s="531"/>
      <c r="CL17" s="531"/>
      <c r="CM17" s="531"/>
      <c r="CN17" s="531"/>
      <c r="CO17" s="531"/>
      <c r="CP17" s="531"/>
      <c r="CQ17" s="531"/>
      <c r="CR17" s="531"/>
      <c r="CS17" s="532"/>
      <c r="CT17" s="418"/>
      <c r="CU17" s="419"/>
      <c r="CV17" s="419"/>
      <c r="CW17" s="419"/>
      <c r="CX17" s="419"/>
      <c r="CY17" s="419"/>
      <c r="CZ17" s="419"/>
      <c r="DA17" s="420"/>
      <c r="DB17" s="418"/>
      <c r="DC17" s="419"/>
      <c r="DD17" s="419"/>
      <c r="DE17" s="419"/>
      <c r="DF17" s="419"/>
      <c r="DG17" s="419"/>
      <c r="DH17" s="419"/>
      <c r="DI17" s="420"/>
    </row>
    <row r="18" spans="1:113" ht="18.75" customHeight="1" thickBot="1" x14ac:dyDescent="0.2">
      <c r="A18" s="181"/>
      <c r="B18" s="535" t="s">
        <v>159</v>
      </c>
      <c r="C18" s="464"/>
      <c r="D18" s="464"/>
      <c r="E18" s="536"/>
      <c r="F18" s="536"/>
      <c r="G18" s="536"/>
      <c r="H18" s="536"/>
      <c r="I18" s="536"/>
      <c r="J18" s="536"/>
      <c r="K18" s="536"/>
      <c r="L18" s="537">
        <v>30.52</v>
      </c>
      <c r="M18" s="537"/>
      <c r="N18" s="537"/>
      <c r="O18" s="537"/>
      <c r="P18" s="537"/>
      <c r="Q18" s="537"/>
      <c r="R18" s="538"/>
      <c r="S18" s="538"/>
      <c r="T18" s="538"/>
      <c r="U18" s="538"/>
      <c r="V18" s="539"/>
      <c r="W18" s="439"/>
      <c r="X18" s="440"/>
      <c r="Y18" s="440"/>
      <c r="Z18" s="440"/>
      <c r="AA18" s="440"/>
      <c r="AB18" s="431"/>
      <c r="AC18" s="540">
        <v>43.1</v>
      </c>
      <c r="AD18" s="541"/>
      <c r="AE18" s="541"/>
      <c r="AF18" s="541"/>
      <c r="AG18" s="542"/>
      <c r="AH18" s="540">
        <v>42.4</v>
      </c>
      <c r="AI18" s="541"/>
      <c r="AJ18" s="541"/>
      <c r="AK18" s="541"/>
      <c r="AL18" s="543"/>
      <c r="AM18" s="450"/>
      <c r="AN18" s="451"/>
      <c r="AO18" s="451"/>
      <c r="AP18" s="451"/>
      <c r="AQ18" s="451"/>
      <c r="AR18" s="451"/>
      <c r="AS18" s="451"/>
      <c r="AT18" s="452"/>
      <c r="AU18" s="453"/>
      <c r="AV18" s="454"/>
      <c r="AW18" s="454"/>
      <c r="AX18" s="454"/>
      <c r="AY18" s="455" t="s">
        <v>160</v>
      </c>
      <c r="AZ18" s="456"/>
      <c r="BA18" s="456"/>
      <c r="BB18" s="456"/>
      <c r="BC18" s="456"/>
      <c r="BD18" s="456"/>
      <c r="BE18" s="456"/>
      <c r="BF18" s="456"/>
      <c r="BG18" s="456"/>
      <c r="BH18" s="456"/>
      <c r="BI18" s="456"/>
      <c r="BJ18" s="456"/>
      <c r="BK18" s="456"/>
      <c r="BL18" s="456"/>
      <c r="BM18" s="457"/>
      <c r="BN18" s="421">
        <v>1264154</v>
      </c>
      <c r="BO18" s="422"/>
      <c r="BP18" s="422"/>
      <c r="BQ18" s="422"/>
      <c r="BR18" s="422"/>
      <c r="BS18" s="422"/>
      <c r="BT18" s="422"/>
      <c r="BU18" s="423"/>
      <c r="BV18" s="421">
        <v>1086180</v>
      </c>
      <c r="BW18" s="422"/>
      <c r="BX18" s="422"/>
      <c r="BY18" s="422"/>
      <c r="BZ18" s="422"/>
      <c r="CA18" s="422"/>
      <c r="CB18" s="422"/>
      <c r="CC18" s="423"/>
      <c r="CD18" s="194"/>
      <c r="CE18" s="531"/>
      <c r="CF18" s="531"/>
      <c r="CG18" s="531"/>
      <c r="CH18" s="531"/>
      <c r="CI18" s="531"/>
      <c r="CJ18" s="531"/>
      <c r="CK18" s="531"/>
      <c r="CL18" s="531"/>
      <c r="CM18" s="531"/>
      <c r="CN18" s="531"/>
      <c r="CO18" s="531"/>
      <c r="CP18" s="531"/>
      <c r="CQ18" s="531"/>
      <c r="CR18" s="531"/>
      <c r="CS18" s="532"/>
      <c r="CT18" s="418"/>
      <c r="CU18" s="419"/>
      <c r="CV18" s="419"/>
      <c r="CW18" s="419"/>
      <c r="CX18" s="419"/>
      <c r="CY18" s="419"/>
      <c r="CZ18" s="419"/>
      <c r="DA18" s="420"/>
      <c r="DB18" s="418"/>
      <c r="DC18" s="419"/>
      <c r="DD18" s="419"/>
      <c r="DE18" s="419"/>
      <c r="DF18" s="419"/>
      <c r="DG18" s="419"/>
      <c r="DH18" s="419"/>
      <c r="DI18" s="420"/>
    </row>
    <row r="19" spans="1:113" ht="18.75" customHeight="1" thickBot="1" x14ac:dyDescent="0.2">
      <c r="A19" s="181"/>
      <c r="B19" s="535" t="s">
        <v>161</v>
      </c>
      <c r="C19" s="464"/>
      <c r="D19" s="464"/>
      <c r="E19" s="536"/>
      <c r="F19" s="536"/>
      <c r="G19" s="536"/>
      <c r="H19" s="536"/>
      <c r="I19" s="536"/>
      <c r="J19" s="536"/>
      <c r="K19" s="536"/>
      <c r="L19" s="544">
        <v>42</v>
      </c>
      <c r="M19" s="544"/>
      <c r="N19" s="544"/>
      <c r="O19" s="544"/>
      <c r="P19" s="544"/>
      <c r="Q19" s="544"/>
      <c r="R19" s="545"/>
      <c r="S19" s="545"/>
      <c r="T19" s="545"/>
      <c r="U19" s="545"/>
      <c r="V19" s="546"/>
      <c r="W19" s="378"/>
      <c r="X19" s="379"/>
      <c r="Y19" s="379"/>
      <c r="Z19" s="379"/>
      <c r="AA19" s="379"/>
      <c r="AB19" s="379"/>
      <c r="AC19" s="553"/>
      <c r="AD19" s="553"/>
      <c r="AE19" s="553"/>
      <c r="AF19" s="553"/>
      <c r="AG19" s="553"/>
      <c r="AH19" s="553"/>
      <c r="AI19" s="553"/>
      <c r="AJ19" s="553"/>
      <c r="AK19" s="553"/>
      <c r="AL19" s="554"/>
      <c r="AM19" s="450"/>
      <c r="AN19" s="451"/>
      <c r="AO19" s="451"/>
      <c r="AP19" s="451"/>
      <c r="AQ19" s="451"/>
      <c r="AR19" s="451"/>
      <c r="AS19" s="451"/>
      <c r="AT19" s="452"/>
      <c r="AU19" s="453"/>
      <c r="AV19" s="454"/>
      <c r="AW19" s="454"/>
      <c r="AX19" s="454"/>
      <c r="AY19" s="455" t="s">
        <v>162</v>
      </c>
      <c r="AZ19" s="456"/>
      <c r="BA19" s="456"/>
      <c r="BB19" s="456"/>
      <c r="BC19" s="456"/>
      <c r="BD19" s="456"/>
      <c r="BE19" s="456"/>
      <c r="BF19" s="456"/>
      <c r="BG19" s="456"/>
      <c r="BH19" s="456"/>
      <c r="BI19" s="456"/>
      <c r="BJ19" s="456"/>
      <c r="BK19" s="456"/>
      <c r="BL19" s="456"/>
      <c r="BM19" s="457"/>
      <c r="BN19" s="421">
        <v>2123540</v>
      </c>
      <c r="BO19" s="422"/>
      <c r="BP19" s="422"/>
      <c r="BQ19" s="422"/>
      <c r="BR19" s="422"/>
      <c r="BS19" s="422"/>
      <c r="BT19" s="422"/>
      <c r="BU19" s="423"/>
      <c r="BV19" s="421">
        <v>5512086</v>
      </c>
      <c r="BW19" s="422"/>
      <c r="BX19" s="422"/>
      <c r="BY19" s="422"/>
      <c r="BZ19" s="422"/>
      <c r="CA19" s="422"/>
      <c r="CB19" s="422"/>
      <c r="CC19" s="423"/>
      <c r="CD19" s="194"/>
      <c r="CE19" s="531"/>
      <c r="CF19" s="531"/>
      <c r="CG19" s="531"/>
      <c r="CH19" s="531"/>
      <c r="CI19" s="531"/>
      <c r="CJ19" s="531"/>
      <c r="CK19" s="531"/>
      <c r="CL19" s="531"/>
      <c r="CM19" s="531"/>
      <c r="CN19" s="531"/>
      <c r="CO19" s="531"/>
      <c r="CP19" s="531"/>
      <c r="CQ19" s="531"/>
      <c r="CR19" s="531"/>
      <c r="CS19" s="532"/>
      <c r="CT19" s="418"/>
      <c r="CU19" s="419"/>
      <c r="CV19" s="419"/>
      <c r="CW19" s="419"/>
      <c r="CX19" s="419"/>
      <c r="CY19" s="419"/>
      <c r="CZ19" s="419"/>
      <c r="DA19" s="420"/>
      <c r="DB19" s="418"/>
      <c r="DC19" s="419"/>
      <c r="DD19" s="419"/>
      <c r="DE19" s="419"/>
      <c r="DF19" s="419"/>
      <c r="DG19" s="419"/>
      <c r="DH19" s="419"/>
      <c r="DI19" s="420"/>
    </row>
    <row r="20" spans="1:113" ht="18.75" customHeight="1" thickBot="1" x14ac:dyDescent="0.2">
      <c r="A20" s="181"/>
      <c r="B20" s="535" t="s">
        <v>163</v>
      </c>
      <c r="C20" s="464"/>
      <c r="D20" s="464"/>
      <c r="E20" s="536"/>
      <c r="F20" s="536"/>
      <c r="G20" s="536"/>
      <c r="H20" s="536"/>
      <c r="I20" s="536"/>
      <c r="J20" s="536"/>
      <c r="K20" s="536"/>
      <c r="L20" s="544">
        <v>680</v>
      </c>
      <c r="M20" s="544"/>
      <c r="N20" s="544"/>
      <c r="O20" s="544"/>
      <c r="P20" s="544"/>
      <c r="Q20" s="544"/>
      <c r="R20" s="545"/>
      <c r="S20" s="545"/>
      <c r="T20" s="545"/>
      <c r="U20" s="545"/>
      <c r="V20" s="546"/>
      <c r="W20" s="439"/>
      <c r="X20" s="440"/>
      <c r="Y20" s="440"/>
      <c r="Z20" s="440"/>
      <c r="AA20" s="440"/>
      <c r="AB20" s="440"/>
      <c r="AC20" s="547"/>
      <c r="AD20" s="547"/>
      <c r="AE20" s="547"/>
      <c r="AF20" s="547"/>
      <c r="AG20" s="547"/>
      <c r="AH20" s="547"/>
      <c r="AI20" s="547"/>
      <c r="AJ20" s="547"/>
      <c r="AK20" s="547"/>
      <c r="AL20" s="548"/>
      <c r="AM20" s="549"/>
      <c r="AN20" s="476"/>
      <c r="AO20" s="476"/>
      <c r="AP20" s="476"/>
      <c r="AQ20" s="476"/>
      <c r="AR20" s="476"/>
      <c r="AS20" s="476"/>
      <c r="AT20" s="477"/>
      <c r="AU20" s="550"/>
      <c r="AV20" s="551"/>
      <c r="AW20" s="551"/>
      <c r="AX20" s="552"/>
      <c r="AY20" s="455"/>
      <c r="AZ20" s="456"/>
      <c r="BA20" s="456"/>
      <c r="BB20" s="456"/>
      <c r="BC20" s="456"/>
      <c r="BD20" s="456"/>
      <c r="BE20" s="456"/>
      <c r="BF20" s="456"/>
      <c r="BG20" s="456"/>
      <c r="BH20" s="456"/>
      <c r="BI20" s="456"/>
      <c r="BJ20" s="456"/>
      <c r="BK20" s="456"/>
      <c r="BL20" s="456"/>
      <c r="BM20" s="457"/>
      <c r="BN20" s="421"/>
      <c r="BO20" s="422"/>
      <c r="BP20" s="422"/>
      <c r="BQ20" s="422"/>
      <c r="BR20" s="422"/>
      <c r="BS20" s="422"/>
      <c r="BT20" s="422"/>
      <c r="BU20" s="423"/>
      <c r="BV20" s="421"/>
      <c r="BW20" s="422"/>
      <c r="BX20" s="422"/>
      <c r="BY20" s="422"/>
      <c r="BZ20" s="422"/>
      <c r="CA20" s="422"/>
      <c r="CB20" s="422"/>
      <c r="CC20" s="423"/>
      <c r="CD20" s="194"/>
      <c r="CE20" s="531"/>
      <c r="CF20" s="531"/>
      <c r="CG20" s="531"/>
      <c r="CH20" s="531"/>
      <c r="CI20" s="531"/>
      <c r="CJ20" s="531"/>
      <c r="CK20" s="531"/>
      <c r="CL20" s="531"/>
      <c r="CM20" s="531"/>
      <c r="CN20" s="531"/>
      <c r="CO20" s="531"/>
      <c r="CP20" s="531"/>
      <c r="CQ20" s="531"/>
      <c r="CR20" s="531"/>
      <c r="CS20" s="532"/>
      <c r="CT20" s="418"/>
      <c r="CU20" s="419"/>
      <c r="CV20" s="419"/>
      <c r="CW20" s="419"/>
      <c r="CX20" s="419"/>
      <c r="CY20" s="419"/>
      <c r="CZ20" s="419"/>
      <c r="DA20" s="420"/>
      <c r="DB20" s="418"/>
      <c r="DC20" s="419"/>
      <c r="DD20" s="419"/>
      <c r="DE20" s="419"/>
      <c r="DF20" s="419"/>
      <c r="DG20" s="419"/>
      <c r="DH20" s="419"/>
      <c r="DI20" s="420"/>
    </row>
    <row r="21" spans="1:113" ht="18.75" customHeight="1" x14ac:dyDescent="0.15">
      <c r="A21" s="181"/>
      <c r="B21" s="555" t="s">
        <v>164</v>
      </c>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7"/>
      <c r="AY21" s="455"/>
      <c r="AZ21" s="456"/>
      <c r="BA21" s="456"/>
      <c r="BB21" s="456"/>
      <c r="BC21" s="456"/>
      <c r="BD21" s="456"/>
      <c r="BE21" s="456"/>
      <c r="BF21" s="456"/>
      <c r="BG21" s="456"/>
      <c r="BH21" s="456"/>
      <c r="BI21" s="456"/>
      <c r="BJ21" s="456"/>
      <c r="BK21" s="456"/>
      <c r="BL21" s="456"/>
      <c r="BM21" s="457"/>
      <c r="BN21" s="421"/>
      <c r="BO21" s="422"/>
      <c r="BP21" s="422"/>
      <c r="BQ21" s="422"/>
      <c r="BR21" s="422"/>
      <c r="BS21" s="422"/>
      <c r="BT21" s="422"/>
      <c r="BU21" s="423"/>
      <c r="BV21" s="421"/>
      <c r="BW21" s="422"/>
      <c r="BX21" s="422"/>
      <c r="BY21" s="422"/>
      <c r="BZ21" s="422"/>
      <c r="CA21" s="422"/>
      <c r="CB21" s="422"/>
      <c r="CC21" s="423"/>
      <c r="CD21" s="194"/>
      <c r="CE21" s="531"/>
      <c r="CF21" s="531"/>
      <c r="CG21" s="531"/>
      <c r="CH21" s="531"/>
      <c r="CI21" s="531"/>
      <c r="CJ21" s="531"/>
      <c r="CK21" s="531"/>
      <c r="CL21" s="531"/>
      <c r="CM21" s="531"/>
      <c r="CN21" s="531"/>
      <c r="CO21" s="531"/>
      <c r="CP21" s="531"/>
      <c r="CQ21" s="531"/>
      <c r="CR21" s="531"/>
      <c r="CS21" s="532"/>
      <c r="CT21" s="418"/>
      <c r="CU21" s="419"/>
      <c r="CV21" s="419"/>
      <c r="CW21" s="419"/>
      <c r="CX21" s="419"/>
      <c r="CY21" s="419"/>
      <c r="CZ21" s="419"/>
      <c r="DA21" s="420"/>
      <c r="DB21" s="418"/>
      <c r="DC21" s="419"/>
      <c r="DD21" s="419"/>
      <c r="DE21" s="419"/>
      <c r="DF21" s="419"/>
      <c r="DG21" s="419"/>
      <c r="DH21" s="419"/>
      <c r="DI21" s="420"/>
    </row>
    <row r="22" spans="1:113" ht="18.75" customHeight="1" thickBot="1" x14ac:dyDescent="0.2">
      <c r="A22" s="181"/>
      <c r="B22" s="558" t="s">
        <v>165</v>
      </c>
      <c r="C22" s="559"/>
      <c r="D22" s="560"/>
      <c r="E22" s="433" t="s">
        <v>1</v>
      </c>
      <c r="F22" s="438"/>
      <c r="G22" s="438"/>
      <c r="H22" s="438"/>
      <c r="I22" s="438"/>
      <c r="J22" s="438"/>
      <c r="K22" s="428"/>
      <c r="L22" s="433" t="s">
        <v>166</v>
      </c>
      <c r="M22" s="438"/>
      <c r="N22" s="438"/>
      <c r="O22" s="438"/>
      <c r="P22" s="428"/>
      <c r="Q22" s="567" t="s">
        <v>167</v>
      </c>
      <c r="R22" s="568"/>
      <c r="S22" s="568"/>
      <c r="T22" s="568"/>
      <c r="U22" s="568"/>
      <c r="V22" s="569"/>
      <c r="W22" s="573" t="s">
        <v>168</v>
      </c>
      <c r="X22" s="559"/>
      <c r="Y22" s="560"/>
      <c r="Z22" s="433" t="s">
        <v>1</v>
      </c>
      <c r="AA22" s="438"/>
      <c r="AB22" s="438"/>
      <c r="AC22" s="438"/>
      <c r="AD22" s="438"/>
      <c r="AE22" s="438"/>
      <c r="AF22" s="438"/>
      <c r="AG22" s="428"/>
      <c r="AH22" s="586" t="s">
        <v>169</v>
      </c>
      <c r="AI22" s="438"/>
      <c r="AJ22" s="438"/>
      <c r="AK22" s="438"/>
      <c r="AL22" s="428"/>
      <c r="AM22" s="586" t="s">
        <v>170</v>
      </c>
      <c r="AN22" s="587"/>
      <c r="AO22" s="587"/>
      <c r="AP22" s="587"/>
      <c r="AQ22" s="587"/>
      <c r="AR22" s="588"/>
      <c r="AS22" s="567" t="s">
        <v>167</v>
      </c>
      <c r="AT22" s="568"/>
      <c r="AU22" s="568"/>
      <c r="AV22" s="568"/>
      <c r="AW22" s="568"/>
      <c r="AX22" s="592"/>
      <c r="AY22" s="594"/>
      <c r="AZ22" s="595"/>
      <c r="BA22" s="595"/>
      <c r="BB22" s="595"/>
      <c r="BC22" s="595"/>
      <c r="BD22" s="595"/>
      <c r="BE22" s="595"/>
      <c r="BF22" s="595"/>
      <c r="BG22" s="595"/>
      <c r="BH22" s="595"/>
      <c r="BI22" s="595"/>
      <c r="BJ22" s="595"/>
      <c r="BK22" s="595"/>
      <c r="BL22" s="595"/>
      <c r="BM22" s="596"/>
      <c r="BN22" s="597"/>
      <c r="BO22" s="598"/>
      <c r="BP22" s="598"/>
      <c r="BQ22" s="598"/>
      <c r="BR22" s="598"/>
      <c r="BS22" s="598"/>
      <c r="BT22" s="598"/>
      <c r="BU22" s="599"/>
      <c r="BV22" s="597"/>
      <c r="BW22" s="598"/>
      <c r="BX22" s="598"/>
      <c r="BY22" s="598"/>
      <c r="BZ22" s="598"/>
      <c r="CA22" s="598"/>
      <c r="CB22" s="598"/>
      <c r="CC22" s="599"/>
      <c r="CD22" s="194"/>
      <c r="CE22" s="531"/>
      <c r="CF22" s="531"/>
      <c r="CG22" s="531"/>
      <c r="CH22" s="531"/>
      <c r="CI22" s="531"/>
      <c r="CJ22" s="531"/>
      <c r="CK22" s="531"/>
      <c r="CL22" s="531"/>
      <c r="CM22" s="531"/>
      <c r="CN22" s="531"/>
      <c r="CO22" s="531"/>
      <c r="CP22" s="531"/>
      <c r="CQ22" s="531"/>
      <c r="CR22" s="531"/>
      <c r="CS22" s="532"/>
      <c r="CT22" s="418"/>
      <c r="CU22" s="419"/>
      <c r="CV22" s="419"/>
      <c r="CW22" s="419"/>
      <c r="CX22" s="419"/>
      <c r="CY22" s="419"/>
      <c r="CZ22" s="419"/>
      <c r="DA22" s="420"/>
      <c r="DB22" s="418"/>
      <c r="DC22" s="419"/>
      <c r="DD22" s="419"/>
      <c r="DE22" s="419"/>
      <c r="DF22" s="419"/>
      <c r="DG22" s="419"/>
      <c r="DH22" s="419"/>
      <c r="DI22" s="420"/>
    </row>
    <row r="23" spans="1:113" ht="18.75" customHeight="1" x14ac:dyDescent="0.15">
      <c r="A23" s="181"/>
      <c r="B23" s="561"/>
      <c r="C23" s="562"/>
      <c r="D23" s="563"/>
      <c r="E23" s="407"/>
      <c r="F23" s="412"/>
      <c r="G23" s="412"/>
      <c r="H23" s="412"/>
      <c r="I23" s="412"/>
      <c r="J23" s="412"/>
      <c r="K23" s="401"/>
      <c r="L23" s="407"/>
      <c r="M23" s="412"/>
      <c r="N23" s="412"/>
      <c r="O23" s="412"/>
      <c r="P23" s="401"/>
      <c r="Q23" s="570"/>
      <c r="R23" s="571"/>
      <c r="S23" s="571"/>
      <c r="T23" s="571"/>
      <c r="U23" s="571"/>
      <c r="V23" s="572"/>
      <c r="W23" s="574"/>
      <c r="X23" s="562"/>
      <c r="Y23" s="563"/>
      <c r="Z23" s="407"/>
      <c r="AA23" s="412"/>
      <c r="AB23" s="412"/>
      <c r="AC23" s="412"/>
      <c r="AD23" s="412"/>
      <c r="AE23" s="412"/>
      <c r="AF23" s="412"/>
      <c r="AG23" s="401"/>
      <c r="AH23" s="407"/>
      <c r="AI23" s="412"/>
      <c r="AJ23" s="412"/>
      <c r="AK23" s="412"/>
      <c r="AL23" s="401"/>
      <c r="AM23" s="589"/>
      <c r="AN23" s="590"/>
      <c r="AO23" s="590"/>
      <c r="AP23" s="590"/>
      <c r="AQ23" s="590"/>
      <c r="AR23" s="591"/>
      <c r="AS23" s="570"/>
      <c r="AT23" s="571"/>
      <c r="AU23" s="571"/>
      <c r="AV23" s="571"/>
      <c r="AW23" s="571"/>
      <c r="AX23" s="593"/>
      <c r="AY23" s="381" t="s">
        <v>171</v>
      </c>
      <c r="AZ23" s="382"/>
      <c r="BA23" s="382"/>
      <c r="BB23" s="382"/>
      <c r="BC23" s="382"/>
      <c r="BD23" s="382"/>
      <c r="BE23" s="382"/>
      <c r="BF23" s="382"/>
      <c r="BG23" s="382"/>
      <c r="BH23" s="382"/>
      <c r="BI23" s="382"/>
      <c r="BJ23" s="382"/>
      <c r="BK23" s="382"/>
      <c r="BL23" s="382"/>
      <c r="BM23" s="383"/>
      <c r="BN23" s="421">
        <v>3021252</v>
      </c>
      <c r="BO23" s="422"/>
      <c r="BP23" s="422"/>
      <c r="BQ23" s="422"/>
      <c r="BR23" s="422"/>
      <c r="BS23" s="422"/>
      <c r="BT23" s="422"/>
      <c r="BU23" s="423"/>
      <c r="BV23" s="421">
        <v>2851960</v>
      </c>
      <c r="BW23" s="422"/>
      <c r="BX23" s="422"/>
      <c r="BY23" s="422"/>
      <c r="BZ23" s="422"/>
      <c r="CA23" s="422"/>
      <c r="CB23" s="422"/>
      <c r="CC23" s="423"/>
      <c r="CD23" s="194"/>
      <c r="CE23" s="531"/>
      <c r="CF23" s="531"/>
      <c r="CG23" s="531"/>
      <c r="CH23" s="531"/>
      <c r="CI23" s="531"/>
      <c r="CJ23" s="531"/>
      <c r="CK23" s="531"/>
      <c r="CL23" s="531"/>
      <c r="CM23" s="531"/>
      <c r="CN23" s="531"/>
      <c r="CO23" s="531"/>
      <c r="CP23" s="531"/>
      <c r="CQ23" s="531"/>
      <c r="CR23" s="531"/>
      <c r="CS23" s="532"/>
      <c r="CT23" s="418"/>
      <c r="CU23" s="419"/>
      <c r="CV23" s="419"/>
      <c r="CW23" s="419"/>
      <c r="CX23" s="419"/>
      <c r="CY23" s="419"/>
      <c r="CZ23" s="419"/>
      <c r="DA23" s="420"/>
      <c r="DB23" s="418"/>
      <c r="DC23" s="419"/>
      <c r="DD23" s="419"/>
      <c r="DE23" s="419"/>
      <c r="DF23" s="419"/>
      <c r="DG23" s="419"/>
      <c r="DH23" s="419"/>
      <c r="DI23" s="420"/>
    </row>
    <row r="24" spans="1:113" ht="18.75" customHeight="1" thickBot="1" x14ac:dyDescent="0.2">
      <c r="A24" s="181"/>
      <c r="B24" s="561"/>
      <c r="C24" s="562"/>
      <c r="D24" s="563"/>
      <c r="E24" s="471" t="s">
        <v>172</v>
      </c>
      <c r="F24" s="451"/>
      <c r="G24" s="451"/>
      <c r="H24" s="451"/>
      <c r="I24" s="451"/>
      <c r="J24" s="451"/>
      <c r="K24" s="452"/>
      <c r="L24" s="472">
        <v>1</v>
      </c>
      <c r="M24" s="473"/>
      <c r="N24" s="473"/>
      <c r="O24" s="473"/>
      <c r="P24" s="515"/>
      <c r="Q24" s="472">
        <v>7000</v>
      </c>
      <c r="R24" s="473"/>
      <c r="S24" s="473"/>
      <c r="T24" s="473"/>
      <c r="U24" s="473"/>
      <c r="V24" s="515"/>
      <c r="W24" s="574"/>
      <c r="X24" s="562"/>
      <c r="Y24" s="563"/>
      <c r="Z24" s="471" t="s">
        <v>173</v>
      </c>
      <c r="AA24" s="451"/>
      <c r="AB24" s="451"/>
      <c r="AC24" s="451"/>
      <c r="AD24" s="451"/>
      <c r="AE24" s="451"/>
      <c r="AF24" s="451"/>
      <c r="AG24" s="452"/>
      <c r="AH24" s="472">
        <v>49</v>
      </c>
      <c r="AI24" s="473"/>
      <c r="AJ24" s="473"/>
      <c r="AK24" s="473"/>
      <c r="AL24" s="515"/>
      <c r="AM24" s="472">
        <v>130585</v>
      </c>
      <c r="AN24" s="473"/>
      <c r="AO24" s="473"/>
      <c r="AP24" s="473"/>
      <c r="AQ24" s="473"/>
      <c r="AR24" s="515"/>
      <c r="AS24" s="472">
        <v>2665</v>
      </c>
      <c r="AT24" s="473"/>
      <c r="AU24" s="473"/>
      <c r="AV24" s="473"/>
      <c r="AW24" s="473"/>
      <c r="AX24" s="474"/>
      <c r="AY24" s="594" t="s">
        <v>174</v>
      </c>
      <c r="AZ24" s="595"/>
      <c r="BA24" s="595"/>
      <c r="BB24" s="595"/>
      <c r="BC24" s="595"/>
      <c r="BD24" s="595"/>
      <c r="BE24" s="595"/>
      <c r="BF24" s="595"/>
      <c r="BG24" s="595"/>
      <c r="BH24" s="595"/>
      <c r="BI24" s="595"/>
      <c r="BJ24" s="595"/>
      <c r="BK24" s="595"/>
      <c r="BL24" s="595"/>
      <c r="BM24" s="596"/>
      <c r="BN24" s="421">
        <v>3021252</v>
      </c>
      <c r="BO24" s="422"/>
      <c r="BP24" s="422"/>
      <c r="BQ24" s="422"/>
      <c r="BR24" s="422"/>
      <c r="BS24" s="422"/>
      <c r="BT24" s="422"/>
      <c r="BU24" s="423"/>
      <c r="BV24" s="421">
        <v>2851960</v>
      </c>
      <c r="BW24" s="422"/>
      <c r="BX24" s="422"/>
      <c r="BY24" s="422"/>
      <c r="BZ24" s="422"/>
      <c r="CA24" s="422"/>
      <c r="CB24" s="422"/>
      <c r="CC24" s="423"/>
      <c r="CD24" s="194"/>
      <c r="CE24" s="531"/>
      <c r="CF24" s="531"/>
      <c r="CG24" s="531"/>
      <c r="CH24" s="531"/>
      <c r="CI24" s="531"/>
      <c r="CJ24" s="531"/>
      <c r="CK24" s="531"/>
      <c r="CL24" s="531"/>
      <c r="CM24" s="531"/>
      <c r="CN24" s="531"/>
      <c r="CO24" s="531"/>
      <c r="CP24" s="531"/>
      <c r="CQ24" s="531"/>
      <c r="CR24" s="531"/>
      <c r="CS24" s="532"/>
      <c r="CT24" s="418"/>
      <c r="CU24" s="419"/>
      <c r="CV24" s="419"/>
      <c r="CW24" s="419"/>
      <c r="CX24" s="419"/>
      <c r="CY24" s="419"/>
      <c r="CZ24" s="419"/>
      <c r="DA24" s="420"/>
      <c r="DB24" s="418"/>
      <c r="DC24" s="419"/>
      <c r="DD24" s="419"/>
      <c r="DE24" s="419"/>
      <c r="DF24" s="419"/>
      <c r="DG24" s="419"/>
      <c r="DH24" s="419"/>
      <c r="DI24" s="420"/>
    </row>
    <row r="25" spans="1:113" ht="18.75" customHeight="1" x14ac:dyDescent="0.15">
      <c r="A25" s="181"/>
      <c r="B25" s="561"/>
      <c r="C25" s="562"/>
      <c r="D25" s="563"/>
      <c r="E25" s="471" t="s">
        <v>175</v>
      </c>
      <c r="F25" s="451"/>
      <c r="G25" s="451"/>
      <c r="H25" s="451"/>
      <c r="I25" s="451"/>
      <c r="J25" s="451"/>
      <c r="K25" s="452"/>
      <c r="L25" s="472">
        <v>1</v>
      </c>
      <c r="M25" s="473"/>
      <c r="N25" s="473"/>
      <c r="O25" s="473"/>
      <c r="P25" s="515"/>
      <c r="Q25" s="472">
        <v>5770</v>
      </c>
      <c r="R25" s="473"/>
      <c r="S25" s="473"/>
      <c r="T25" s="473"/>
      <c r="U25" s="473"/>
      <c r="V25" s="515"/>
      <c r="W25" s="574"/>
      <c r="X25" s="562"/>
      <c r="Y25" s="563"/>
      <c r="Z25" s="471" t="s">
        <v>176</v>
      </c>
      <c r="AA25" s="451"/>
      <c r="AB25" s="451"/>
      <c r="AC25" s="451"/>
      <c r="AD25" s="451"/>
      <c r="AE25" s="451"/>
      <c r="AF25" s="451"/>
      <c r="AG25" s="452"/>
      <c r="AH25" s="472" t="s">
        <v>138</v>
      </c>
      <c r="AI25" s="473"/>
      <c r="AJ25" s="473"/>
      <c r="AK25" s="473"/>
      <c r="AL25" s="515"/>
      <c r="AM25" s="472" t="s">
        <v>138</v>
      </c>
      <c r="AN25" s="473"/>
      <c r="AO25" s="473"/>
      <c r="AP25" s="473"/>
      <c r="AQ25" s="473"/>
      <c r="AR25" s="515"/>
      <c r="AS25" s="472" t="s">
        <v>177</v>
      </c>
      <c r="AT25" s="473"/>
      <c r="AU25" s="473"/>
      <c r="AV25" s="473"/>
      <c r="AW25" s="473"/>
      <c r="AX25" s="474"/>
      <c r="AY25" s="381" t="s">
        <v>178</v>
      </c>
      <c r="AZ25" s="382"/>
      <c r="BA25" s="382"/>
      <c r="BB25" s="382"/>
      <c r="BC25" s="382"/>
      <c r="BD25" s="382"/>
      <c r="BE25" s="382"/>
      <c r="BF25" s="382"/>
      <c r="BG25" s="382"/>
      <c r="BH25" s="382"/>
      <c r="BI25" s="382"/>
      <c r="BJ25" s="382"/>
      <c r="BK25" s="382"/>
      <c r="BL25" s="382"/>
      <c r="BM25" s="383"/>
      <c r="BN25" s="384" t="s">
        <v>138</v>
      </c>
      <c r="BO25" s="385"/>
      <c r="BP25" s="385"/>
      <c r="BQ25" s="385"/>
      <c r="BR25" s="385"/>
      <c r="BS25" s="385"/>
      <c r="BT25" s="385"/>
      <c r="BU25" s="386"/>
      <c r="BV25" s="384" t="s">
        <v>177</v>
      </c>
      <c r="BW25" s="385"/>
      <c r="BX25" s="385"/>
      <c r="BY25" s="385"/>
      <c r="BZ25" s="385"/>
      <c r="CA25" s="385"/>
      <c r="CB25" s="385"/>
      <c r="CC25" s="386"/>
      <c r="CD25" s="194"/>
      <c r="CE25" s="531"/>
      <c r="CF25" s="531"/>
      <c r="CG25" s="531"/>
      <c r="CH25" s="531"/>
      <c r="CI25" s="531"/>
      <c r="CJ25" s="531"/>
      <c r="CK25" s="531"/>
      <c r="CL25" s="531"/>
      <c r="CM25" s="531"/>
      <c r="CN25" s="531"/>
      <c r="CO25" s="531"/>
      <c r="CP25" s="531"/>
      <c r="CQ25" s="531"/>
      <c r="CR25" s="531"/>
      <c r="CS25" s="532"/>
      <c r="CT25" s="418"/>
      <c r="CU25" s="419"/>
      <c r="CV25" s="419"/>
      <c r="CW25" s="419"/>
      <c r="CX25" s="419"/>
      <c r="CY25" s="419"/>
      <c r="CZ25" s="419"/>
      <c r="DA25" s="420"/>
      <c r="DB25" s="418"/>
      <c r="DC25" s="419"/>
      <c r="DD25" s="419"/>
      <c r="DE25" s="419"/>
      <c r="DF25" s="419"/>
      <c r="DG25" s="419"/>
      <c r="DH25" s="419"/>
      <c r="DI25" s="420"/>
    </row>
    <row r="26" spans="1:113" ht="18.75" customHeight="1" x14ac:dyDescent="0.15">
      <c r="A26" s="181"/>
      <c r="B26" s="561"/>
      <c r="C26" s="562"/>
      <c r="D26" s="563"/>
      <c r="E26" s="471" t="s">
        <v>179</v>
      </c>
      <c r="F26" s="451"/>
      <c r="G26" s="451"/>
      <c r="H26" s="451"/>
      <c r="I26" s="451"/>
      <c r="J26" s="451"/>
      <c r="K26" s="452"/>
      <c r="L26" s="472">
        <v>1</v>
      </c>
      <c r="M26" s="473"/>
      <c r="N26" s="473"/>
      <c r="O26" s="473"/>
      <c r="P26" s="515"/>
      <c r="Q26" s="472">
        <v>5430</v>
      </c>
      <c r="R26" s="473"/>
      <c r="S26" s="473"/>
      <c r="T26" s="473"/>
      <c r="U26" s="473"/>
      <c r="V26" s="515"/>
      <c r="W26" s="574"/>
      <c r="X26" s="562"/>
      <c r="Y26" s="563"/>
      <c r="Z26" s="471" t="s">
        <v>180</v>
      </c>
      <c r="AA26" s="584"/>
      <c r="AB26" s="584"/>
      <c r="AC26" s="584"/>
      <c r="AD26" s="584"/>
      <c r="AE26" s="584"/>
      <c r="AF26" s="584"/>
      <c r="AG26" s="585"/>
      <c r="AH26" s="472">
        <v>7</v>
      </c>
      <c r="AI26" s="473"/>
      <c r="AJ26" s="473"/>
      <c r="AK26" s="473"/>
      <c r="AL26" s="515"/>
      <c r="AM26" s="472">
        <v>16800</v>
      </c>
      <c r="AN26" s="473"/>
      <c r="AO26" s="473"/>
      <c r="AP26" s="473"/>
      <c r="AQ26" s="473"/>
      <c r="AR26" s="515"/>
      <c r="AS26" s="472">
        <v>2400</v>
      </c>
      <c r="AT26" s="473"/>
      <c r="AU26" s="473"/>
      <c r="AV26" s="473"/>
      <c r="AW26" s="473"/>
      <c r="AX26" s="474"/>
      <c r="AY26" s="424" t="s">
        <v>181</v>
      </c>
      <c r="AZ26" s="425"/>
      <c r="BA26" s="425"/>
      <c r="BB26" s="425"/>
      <c r="BC26" s="425"/>
      <c r="BD26" s="425"/>
      <c r="BE26" s="425"/>
      <c r="BF26" s="425"/>
      <c r="BG26" s="425"/>
      <c r="BH26" s="425"/>
      <c r="BI26" s="425"/>
      <c r="BJ26" s="425"/>
      <c r="BK26" s="425"/>
      <c r="BL26" s="425"/>
      <c r="BM26" s="426"/>
      <c r="BN26" s="421" t="s">
        <v>177</v>
      </c>
      <c r="BO26" s="422"/>
      <c r="BP26" s="422"/>
      <c r="BQ26" s="422"/>
      <c r="BR26" s="422"/>
      <c r="BS26" s="422"/>
      <c r="BT26" s="422"/>
      <c r="BU26" s="423"/>
      <c r="BV26" s="421" t="s">
        <v>177</v>
      </c>
      <c r="BW26" s="422"/>
      <c r="BX26" s="422"/>
      <c r="BY26" s="422"/>
      <c r="BZ26" s="422"/>
      <c r="CA26" s="422"/>
      <c r="CB26" s="422"/>
      <c r="CC26" s="423"/>
      <c r="CD26" s="194"/>
      <c r="CE26" s="531"/>
      <c r="CF26" s="531"/>
      <c r="CG26" s="531"/>
      <c r="CH26" s="531"/>
      <c r="CI26" s="531"/>
      <c r="CJ26" s="531"/>
      <c r="CK26" s="531"/>
      <c r="CL26" s="531"/>
      <c r="CM26" s="531"/>
      <c r="CN26" s="531"/>
      <c r="CO26" s="531"/>
      <c r="CP26" s="531"/>
      <c r="CQ26" s="531"/>
      <c r="CR26" s="531"/>
      <c r="CS26" s="532"/>
      <c r="CT26" s="418"/>
      <c r="CU26" s="419"/>
      <c r="CV26" s="419"/>
      <c r="CW26" s="419"/>
      <c r="CX26" s="419"/>
      <c r="CY26" s="419"/>
      <c r="CZ26" s="419"/>
      <c r="DA26" s="420"/>
      <c r="DB26" s="418"/>
      <c r="DC26" s="419"/>
      <c r="DD26" s="419"/>
      <c r="DE26" s="419"/>
      <c r="DF26" s="419"/>
      <c r="DG26" s="419"/>
      <c r="DH26" s="419"/>
      <c r="DI26" s="420"/>
    </row>
    <row r="27" spans="1:113" ht="18.75" customHeight="1" thickBot="1" x14ac:dyDescent="0.2">
      <c r="A27" s="181"/>
      <c r="B27" s="561"/>
      <c r="C27" s="562"/>
      <c r="D27" s="563"/>
      <c r="E27" s="471" t="s">
        <v>182</v>
      </c>
      <c r="F27" s="451"/>
      <c r="G27" s="451"/>
      <c r="H27" s="451"/>
      <c r="I27" s="451"/>
      <c r="J27" s="451"/>
      <c r="K27" s="452"/>
      <c r="L27" s="472">
        <v>1</v>
      </c>
      <c r="M27" s="473"/>
      <c r="N27" s="473"/>
      <c r="O27" s="473"/>
      <c r="P27" s="515"/>
      <c r="Q27" s="472">
        <v>2400</v>
      </c>
      <c r="R27" s="473"/>
      <c r="S27" s="473"/>
      <c r="T27" s="473"/>
      <c r="U27" s="473"/>
      <c r="V27" s="515"/>
      <c r="W27" s="574"/>
      <c r="X27" s="562"/>
      <c r="Y27" s="563"/>
      <c r="Z27" s="471" t="s">
        <v>183</v>
      </c>
      <c r="AA27" s="451"/>
      <c r="AB27" s="451"/>
      <c r="AC27" s="451"/>
      <c r="AD27" s="451"/>
      <c r="AE27" s="451"/>
      <c r="AF27" s="451"/>
      <c r="AG27" s="452"/>
      <c r="AH27" s="472">
        <v>4</v>
      </c>
      <c r="AI27" s="473"/>
      <c r="AJ27" s="473"/>
      <c r="AK27" s="473"/>
      <c r="AL27" s="515"/>
      <c r="AM27" s="472">
        <v>11056</v>
      </c>
      <c r="AN27" s="473"/>
      <c r="AO27" s="473"/>
      <c r="AP27" s="473"/>
      <c r="AQ27" s="473"/>
      <c r="AR27" s="515"/>
      <c r="AS27" s="472">
        <v>2764</v>
      </c>
      <c r="AT27" s="473"/>
      <c r="AU27" s="473"/>
      <c r="AV27" s="473"/>
      <c r="AW27" s="473"/>
      <c r="AX27" s="474"/>
      <c r="AY27" s="516" t="s">
        <v>184</v>
      </c>
      <c r="AZ27" s="517"/>
      <c r="BA27" s="517"/>
      <c r="BB27" s="517"/>
      <c r="BC27" s="517"/>
      <c r="BD27" s="517"/>
      <c r="BE27" s="517"/>
      <c r="BF27" s="517"/>
      <c r="BG27" s="517"/>
      <c r="BH27" s="517"/>
      <c r="BI27" s="517"/>
      <c r="BJ27" s="517"/>
      <c r="BK27" s="517"/>
      <c r="BL27" s="517"/>
      <c r="BM27" s="518"/>
      <c r="BN27" s="597">
        <v>29031</v>
      </c>
      <c r="BO27" s="598"/>
      <c r="BP27" s="598"/>
      <c r="BQ27" s="598"/>
      <c r="BR27" s="598"/>
      <c r="BS27" s="598"/>
      <c r="BT27" s="598"/>
      <c r="BU27" s="599"/>
      <c r="BV27" s="597">
        <v>29031</v>
      </c>
      <c r="BW27" s="598"/>
      <c r="BX27" s="598"/>
      <c r="BY27" s="598"/>
      <c r="BZ27" s="598"/>
      <c r="CA27" s="598"/>
      <c r="CB27" s="598"/>
      <c r="CC27" s="599"/>
      <c r="CD27" s="196"/>
      <c r="CE27" s="531"/>
      <c r="CF27" s="531"/>
      <c r="CG27" s="531"/>
      <c r="CH27" s="531"/>
      <c r="CI27" s="531"/>
      <c r="CJ27" s="531"/>
      <c r="CK27" s="531"/>
      <c r="CL27" s="531"/>
      <c r="CM27" s="531"/>
      <c r="CN27" s="531"/>
      <c r="CO27" s="531"/>
      <c r="CP27" s="531"/>
      <c r="CQ27" s="531"/>
      <c r="CR27" s="531"/>
      <c r="CS27" s="532"/>
      <c r="CT27" s="418"/>
      <c r="CU27" s="419"/>
      <c r="CV27" s="419"/>
      <c r="CW27" s="419"/>
      <c r="CX27" s="419"/>
      <c r="CY27" s="419"/>
      <c r="CZ27" s="419"/>
      <c r="DA27" s="420"/>
      <c r="DB27" s="418"/>
      <c r="DC27" s="419"/>
      <c r="DD27" s="419"/>
      <c r="DE27" s="419"/>
      <c r="DF27" s="419"/>
      <c r="DG27" s="419"/>
      <c r="DH27" s="419"/>
      <c r="DI27" s="420"/>
    </row>
    <row r="28" spans="1:113" ht="18.75" customHeight="1" x14ac:dyDescent="0.15">
      <c r="A28" s="181"/>
      <c r="B28" s="561"/>
      <c r="C28" s="562"/>
      <c r="D28" s="563"/>
      <c r="E28" s="471" t="s">
        <v>185</v>
      </c>
      <c r="F28" s="451"/>
      <c r="G28" s="451"/>
      <c r="H28" s="451"/>
      <c r="I28" s="451"/>
      <c r="J28" s="451"/>
      <c r="K28" s="452"/>
      <c r="L28" s="472">
        <v>1</v>
      </c>
      <c r="M28" s="473"/>
      <c r="N28" s="473"/>
      <c r="O28" s="473"/>
      <c r="P28" s="515"/>
      <c r="Q28" s="472">
        <v>1990</v>
      </c>
      <c r="R28" s="473"/>
      <c r="S28" s="473"/>
      <c r="T28" s="473"/>
      <c r="U28" s="473"/>
      <c r="V28" s="515"/>
      <c r="W28" s="574"/>
      <c r="X28" s="562"/>
      <c r="Y28" s="563"/>
      <c r="Z28" s="471" t="s">
        <v>186</v>
      </c>
      <c r="AA28" s="451"/>
      <c r="AB28" s="451"/>
      <c r="AC28" s="451"/>
      <c r="AD28" s="451"/>
      <c r="AE28" s="451"/>
      <c r="AF28" s="451"/>
      <c r="AG28" s="452"/>
      <c r="AH28" s="472" t="s">
        <v>138</v>
      </c>
      <c r="AI28" s="473"/>
      <c r="AJ28" s="473"/>
      <c r="AK28" s="473"/>
      <c r="AL28" s="515"/>
      <c r="AM28" s="472" t="s">
        <v>138</v>
      </c>
      <c r="AN28" s="473"/>
      <c r="AO28" s="473"/>
      <c r="AP28" s="473"/>
      <c r="AQ28" s="473"/>
      <c r="AR28" s="515"/>
      <c r="AS28" s="472" t="s">
        <v>138</v>
      </c>
      <c r="AT28" s="473"/>
      <c r="AU28" s="473"/>
      <c r="AV28" s="473"/>
      <c r="AW28" s="473"/>
      <c r="AX28" s="474"/>
      <c r="AY28" s="600" t="s">
        <v>187</v>
      </c>
      <c r="AZ28" s="601"/>
      <c r="BA28" s="601"/>
      <c r="BB28" s="602"/>
      <c r="BC28" s="381" t="s">
        <v>48</v>
      </c>
      <c r="BD28" s="382"/>
      <c r="BE28" s="382"/>
      <c r="BF28" s="382"/>
      <c r="BG28" s="382"/>
      <c r="BH28" s="382"/>
      <c r="BI28" s="382"/>
      <c r="BJ28" s="382"/>
      <c r="BK28" s="382"/>
      <c r="BL28" s="382"/>
      <c r="BM28" s="383"/>
      <c r="BN28" s="384">
        <v>715223</v>
      </c>
      <c r="BO28" s="385"/>
      <c r="BP28" s="385"/>
      <c r="BQ28" s="385"/>
      <c r="BR28" s="385"/>
      <c r="BS28" s="385"/>
      <c r="BT28" s="385"/>
      <c r="BU28" s="386"/>
      <c r="BV28" s="384">
        <v>689113</v>
      </c>
      <c r="BW28" s="385"/>
      <c r="BX28" s="385"/>
      <c r="BY28" s="385"/>
      <c r="BZ28" s="385"/>
      <c r="CA28" s="385"/>
      <c r="CB28" s="385"/>
      <c r="CC28" s="386"/>
      <c r="CD28" s="194"/>
      <c r="CE28" s="531"/>
      <c r="CF28" s="531"/>
      <c r="CG28" s="531"/>
      <c r="CH28" s="531"/>
      <c r="CI28" s="531"/>
      <c r="CJ28" s="531"/>
      <c r="CK28" s="531"/>
      <c r="CL28" s="531"/>
      <c r="CM28" s="531"/>
      <c r="CN28" s="531"/>
      <c r="CO28" s="531"/>
      <c r="CP28" s="531"/>
      <c r="CQ28" s="531"/>
      <c r="CR28" s="531"/>
      <c r="CS28" s="532"/>
      <c r="CT28" s="418"/>
      <c r="CU28" s="419"/>
      <c r="CV28" s="419"/>
      <c r="CW28" s="419"/>
      <c r="CX28" s="419"/>
      <c r="CY28" s="419"/>
      <c r="CZ28" s="419"/>
      <c r="DA28" s="420"/>
      <c r="DB28" s="418"/>
      <c r="DC28" s="419"/>
      <c r="DD28" s="419"/>
      <c r="DE28" s="419"/>
      <c r="DF28" s="419"/>
      <c r="DG28" s="419"/>
      <c r="DH28" s="419"/>
      <c r="DI28" s="420"/>
    </row>
    <row r="29" spans="1:113" ht="18.75" customHeight="1" x14ac:dyDescent="0.15">
      <c r="A29" s="181"/>
      <c r="B29" s="561"/>
      <c r="C29" s="562"/>
      <c r="D29" s="563"/>
      <c r="E29" s="471" t="s">
        <v>188</v>
      </c>
      <c r="F29" s="451"/>
      <c r="G29" s="451"/>
      <c r="H29" s="451"/>
      <c r="I29" s="451"/>
      <c r="J29" s="451"/>
      <c r="K29" s="452"/>
      <c r="L29" s="472">
        <v>6</v>
      </c>
      <c r="M29" s="473"/>
      <c r="N29" s="473"/>
      <c r="O29" s="473"/>
      <c r="P29" s="515"/>
      <c r="Q29" s="472">
        <v>1850</v>
      </c>
      <c r="R29" s="473"/>
      <c r="S29" s="473"/>
      <c r="T29" s="473"/>
      <c r="U29" s="473"/>
      <c r="V29" s="515"/>
      <c r="W29" s="575"/>
      <c r="X29" s="576"/>
      <c r="Y29" s="577"/>
      <c r="Z29" s="471" t="s">
        <v>189</v>
      </c>
      <c r="AA29" s="451"/>
      <c r="AB29" s="451"/>
      <c r="AC29" s="451"/>
      <c r="AD29" s="451"/>
      <c r="AE29" s="451"/>
      <c r="AF29" s="451"/>
      <c r="AG29" s="452"/>
      <c r="AH29" s="472">
        <v>53</v>
      </c>
      <c r="AI29" s="473"/>
      <c r="AJ29" s="473"/>
      <c r="AK29" s="473"/>
      <c r="AL29" s="515"/>
      <c r="AM29" s="472">
        <v>141641</v>
      </c>
      <c r="AN29" s="473"/>
      <c r="AO29" s="473"/>
      <c r="AP29" s="473"/>
      <c r="AQ29" s="473"/>
      <c r="AR29" s="515"/>
      <c r="AS29" s="472">
        <v>2672</v>
      </c>
      <c r="AT29" s="473"/>
      <c r="AU29" s="473"/>
      <c r="AV29" s="473"/>
      <c r="AW29" s="473"/>
      <c r="AX29" s="474"/>
      <c r="AY29" s="603"/>
      <c r="AZ29" s="604"/>
      <c r="BA29" s="604"/>
      <c r="BB29" s="605"/>
      <c r="BC29" s="455" t="s">
        <v>190</v>
      </c>
      <c r="BD29" s="456"/>
      <c r="BE29" s="456"/>
      <c r="BF29" s="456"/>
      <c r="BG29" s="456"/>
      <c r="BH29" s="456"/>
      <c r="BI29" s="456"/>
      <c r="BJ29" s="456"/>
      <c r="BK29" s="456"/>
      <c r="BL29" s="456"/>
      <c r="BM29" s="457"/>
      <c r="BN29" s="421">
        <v>241640</v>
      </c>
      <c r="BO29" s="422"/>
      <c r="BP29" s="422"/>
      <c r="BQ29" s="422"/>
      <c r="BR29" s="422"/>
      <c r="BS29" s="422"/>
      <c r="BT29" s="422"/>
      <c r="BU29" s="423"/>
      <c r="BV29" s="421">
        <v>145592</v>
      </c>
      <c r="BW29" s="422"/>
      <c r="BX29" s="422"/>
      <c r="BY29" s="422"/>
      <c r="BZ29" s="422"/>
      <c r="CA29" s="422"/>
      <c r="CB29" s="422"/>
      <c r="CC29" s="423"/>
      <c r="CD29" s="196"/>
      <c r="CE29" s="531"/>
      <c r="CF29" s="531"/>
      <c r="CG29" s="531"/>
      <c r="CH29" s="531"/>
      <c r="CI29" s="531"/>
      <c r="CJ29" s="531"/>
      <c r="CK29" s="531"/>
      <c r="CL29" s="531"/>
      <c r="CM29" s="531"/>
      <c r="CN29" s="531"/>
      <c r="CO29" s="531"/>
      <c r="CP29" s="531"/>
      <c r="CQ29" s="531"/>
      <c r="CR29" s="531"/>
      <c r="CS29" s="532"/>
      <c r="CT29" s="418"/>
      <c r="CU29" s="419"/>
      <c r="CV29" s="419"/>
      <c r="CW29" s="419"/>
      <c r="CX29" s="419"/>
      <c r="CY29" s="419"/>
      <c r="CZ29" s="419"/>
      <c r="DA29" s="420"/>
      <c r="DB29" s="418"/>
      <c r="DC29" s="419"/>
      <c r="DD29" s="419"/>
      <c r="DE29" s="419"/>
      <c r="DF29" s="419"/>
      <c r="DG29" s="419"/>
      <c r="DH29" s="419"/>
      <c r="DI29" s="420"/>
    </row>
    <row r="30" spans="1:113" ht="18.75" customHeight="1" thickBot="1" x14ac:dyDescent="0.2">
      <c r="A30" s="181"/>
      <c r="B30" s="564"/>
      <c r="C30" s="565"/>
      <c r="D30" s="566"/>
      <c r="E30" s="475"/>
      <c r="F30" s="476"/>
      <c r="G30" s="476"/>
      <c r="H30" s="476"/>
      <c r="I30" s="476"/>
      <c r="J30" s="476"/>
      <c r="K30" s="477"/>
      <c r="L30" s="578"/>
      <c r="M30" s="579"/>
      <c r="N30" s="579"/>
      <c r="O30" s="579"/>
      <c r="P30" s="580"/>
      <c r="Q30" s="578"/>
      <c r="R30" s="579"/>
      <c r="S30" s="579"/>
      <c r="T30" s="579"/>
      <c r="U30" s="579"/>
      <c r="V30" s="580"/>
      <c r="W30" s="581" t="s">
        <v>191</v>
      </c>
      <c r="X30" s="582"/>
      <c r="Y30" s="582"/>
      <c r="Z30" s="582"/>
      <c r="AA30" s="582"/>
      <c r="AB30" s="582"/>
      <c r="AC30" s="582"/>
      <c r="AD30" s="582"/>
      <c r="AE30" s="582"/>
      <c r="AF30" s="582"/>
      <c r="AG30" s="583"/>
      <c r="AH30" s="540">
        <v>90.1</v>
      </c>
      <c r="AI30" s="541"/>
      <c r="AJ30" s="541"/>
      <c r="AK30" s="541"/>
      <c r="AL30" s="541"/>
      <c r="AM30" s="541"/>
      <c r="AN30" s="541"/>
      <c r="AO30" s="541"/>
      <c r="AP30" s="541"/>
      <c r="AQ30" s="541"/>
      <c r="AR30" s="541"/>
      <c r="AS30" s="541"/>
      <c r="AT30" s="541"/>
      <c r="AU30" s="541"/>
      <c r="AV30" s="541"/>
      <c r="AW30" s="541"/>
      <c r="AX30" s="543"/>
      <c r="AY30" s="606"/>
      <c r="AZ30" s="607"/>
      <c r="BA30" s="607"/>
      <c r="BB30" s="608"/>
      <c r="BC30" s="594" t="s">
        <v>50</v>
      </c>
      <c r="BD30" s="595"/>
      <c r="BE30" s="595"/>
      <c r="BF30" s="595"/>
      <c r="BG30" s="595"/>
      <c r="BH30" s="595"/>
      <c r="BI30" s="595"/>
      <c r="BJ30" s="595"/>
      <c r="BK30" s="595"/>
      <c r="BL30" s="595"/>
      <c r="BM30" s="596"/>
      <c r="BN30" s="597">
        <v>3636760</v>
      </c>
      <c r="BO30" s="598"/>
      <c r="BP30" s="598"/>
      <c r="BQ30" s="598"/>
      <c r="BR30" s="598"/>
      <c r="BS30" s="598"/>
      <c r="BT30" s="598"/>
      <c r="BU30" s="599"/>
      <c r="BV30" s="597">
        <v>3663287</v>
      </c>
      <c r="BW30" s="598"/>
      <c r="BX30" s="598"/>
      <c r="BY30" s="598"/>
      <c r="BZ30" s="598"/>
      <c r="CA30" s="598"/>
      <c r="CB30" s="598"/>
      <c r="CC30" s="59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181" t="s">
        <v>192</v>
      </c>
      <c r="D32" s="181"/>
      <c r="E32" s="181"/>
      <c r="U32" s="180" t="s">
        <v>193</v>
      </c>
      <c r="AM32" s="180" t="s">
        <v>194</v>
      </c>
      <c r="BE32" s="180" t="s">
        <v>195</v>
      </c>
      <c r="BW32" s="180" t="s">
        <v>196</v>
      </c>
      <c r="CO32" s="180" t="s">
        <v>197</v>
      </c>
      <c r="DI32" s="204"/>
    </row>
    <row r="33" spans="1:113" ht="13.5" customHeight="1" x14ac:dyDescent="0.15">
      <c r="A33" s="181"/>
      <c r="B33" s="205"/>
      <c r="C33" s="445" t="s">
        <v>198</v>
      </c>
      <c r="D33" s="445"/>
      <c r="E33" s="410" t="s">
        <v>199</v>
      </c>
      <c r="F33" s="410"/>
      <c r="G33" s="410"/>
      <c r="H33" s="410"/>
      <c r="I33" s="410"/>
      <c r="J33" s="410"/>
      <c r="K33" s="410"/>
      <c r="L33" s="410"/>
      <c r="M33" s="410"/>
      <c r="N33" s="410"/>
      <c r="O33" s="410"/>
      <c r="P33" s="410"/>
      <c r="Q33" s="410"/>
      <c r="R33" s="410"/>
      <c r="S33" s="410"/>
      <c r="T33" s="206"/>
      <c r="U33" s="445" t="s">
        <v>200</v>
      </c>
      <c r="V33" s="445"/>
      <c r="W33" s="410" t="s">
        <v>201</v>
      </c>
      <c r="X33" s="410"/>
      <c r="Y33" s="410"/>
      <c r="Z33" s="410"/>
      <c r="AA33" s="410"/>
      <c r="AB33" s="410"/>
      <c r="AC33" s="410"/>
      <c r="AD33" s="410"/>
      <c r="AE33" s="410"/>
      <c r="AF33" s="410"/>
      <c r="AG33" s="410"/>
      <c r="AH33" s="410"/>
      <c r="AI33" s="410"/>
      <c r="AJ33" s="410"/>
      <c r="AK33" s="410"/>
      <c r="AL33" s="206"/>
      <c r="AM33" s="445" t="s">
        <v>198</v>
      </c>
      <c r="AN33" s="445"/>
      <c r="AO33" s="410" t="s">
        <v>199</v>
      </c>
      <c r="AP33" s="410"/>
      <c r="AQ33" s="410"/>
      <c r="AR33" s="410"/>
      <c r="AS33" s="410"/>
      <c r="AT33" s="410"/>
      <c r="AU33" s="410"/>
      <c r="AV33" s="410"/>
      <c r="AW33" s="410"/>
      <c r="AX33" s="410"/>
      <c r="AY33" s="410"/>
      <c r="AZ33" s="410"/>
      <c r="BA33" s="410"/>
      <c r="BB33" s="410"/>
      <c r="BC33" s="410"/>
      <c r="BD33" s="207"/>
      <c r="BE33" s="410" t="s">
        <v>202</v>
      </c>
      <c r="BF33" s="410"/>
      <c r="BG33" s="410" t="s">
        <v>203</v>
      </c>
      <c r="BH33" s="410"/>
      <c r="BI33" s="410"/>
      <c r="BJ33" s="410"/>
      <c r="BK33" s="410"/>
      <c r="BL33" s="410"/>
      <c r="BM33" s="410"/>
      <c r="BN33" s="410"/>
      <c r="BO33" s="410"/>
      <c r="BP33" s="410"/>
      <c r="BQ33" s="410"/>
      <c r="BR33" s="410"/>
      <c r="BS33" s="410"/>
      <c r="BT33" s="410"/>
      <c r="BU33" s="410"/>
      <c r="BV33" s="207"/>
      <c r="BW33" s="445" t="s">
        <v>202</v>
      </c>
      <c r="BX33" s="445"/>
      <c r="BY33" s="410" t="s">
        <v>204</v>
      </c>
      <c r="BZ33" s="410"/>
      <c r="CA33" s="410"/>
      <c r="CB33" s="410"/>
      <c r="CC33" s="410"/>
      <c r="CD33" s="410"/>
      <c r="CE33" s="410"/>
      <c r="CF33" s="410"/>
      <c r="CG33" s="410"/>
      <c r="CH33" s="410"/>
      <c r="CI33" s="410"/>
      <c r="CJ33" s="410"/>
      <c r="CK33" s="410"/>
      <c r="CL33" s="410"/>
      <c r="CM33" s="410"/>
      <c r="CN33" s="206"/>
      <c r="CO33" s="445" t="s">
        <v>205</v>
      </c>
      <c r="CP33" s="445"/>
      <c r="CQ33" s="410" t="s">
        <v>206</v>
      </c>
      <c r="CR33" s="410"/>
      <c r="CS33" s="410"/>
      <c r="CT33" s="410"/>
      <c r="CU33" s="410"/>
      <c r="CV33" s="410"/>
      <c r="CW33" s="410"/>
      <c r="CX33" s="410"/>
      <c r="CY33" s="410"/>
      <c r="CZ33" s="410"/>
      <c r="DA33" s="410"/>
      <c r="DB33" s="410"/>
      <c r="DC33" s="410"/>
      <c r="DD33" s="410"/>
      <c r="DE33" s="410"/>
      <c r="DF33" s="206"/>
      <c r="DG33" s="609" t="s">
        <v>207</v>
      </c>
      <c r="DH33" s="609"/>
      <c r="DI33" s="208"/>
    </row>
    <row r="34" spans="1:113" ht="32.25" customHeight="1" x14ac:dyDescent="0.15">
      <c r="A34" s="181"/>
      <c r="B34" s="205"/>
      <c r="C34" s="610">
        <f>IF(E34="","",1)</f>
        <v>1</v>
      </c>
      <c r="D34" s="610"/>
      <c r="E34" s="611" t="str">
        <f>IF('各会計、関係団体の財政状況及び健全化判断比率'!B7="","",'各会計、関係団体の財政状況及び健全化判断比率'!B7)</f>
        <v>一般会計</v>
      </c>
      <c r="F34" s="611"/>
      <c r="G34" s="611"/>
      <c r="H34" s="611"/>
      <c r="I34" s="611"/>
      <c r="J34" s="611"/>
      <c r="K34" s="611"/>
      <c r="L34" s="611"/>
      <c r="M34" s="611"/>
      <c r="N34" s="611"/>
      <c r="O34" s="611"/>
      <c r="P34" s="611"/>
      <c r="Q34" s="611"/>
      <c r="R34" s="611"/>
      <c r="S34" s="611"/>
      <c r="T34" s="181"/>
      <c r="U34" s="610">
        <f>IF(W34="","",MAX(C34:D43)+1)</f>
        <v>3</v>
      </c>
      <c r="V34" s="610"/>
      <c r="W34" s="611" t="str">
        <f>IF('各会計、関係団体の財政状況及び健全化判断比率'!B28="","",'各会計、関係団体の財政状況及び健全化判断比率'!B28)</f>
        <v>国民健康保険事業特別会計</v>
      </c>
      <c r="X34" s="611"/>
      <c r="Y34" s="611"/>
      <c r="Z34" s="611"/>
      <c r="AA34" s="611"/>
      <c r="AB34" s="611"/>
      <c r="AC34" s="611"/>
      <c r="AD34" s="611"/>
      <c r="AE34" s="611"/>
      <c r="AF34" s="611"/>
      <c r="AG34" s="611"/>
      <c r="AH34" s="611"/>
      <c r="AI34" s="611"/>
      <c r="AJ34" s="611"/>
      <c r="AK34" s="611"/>
      <c r="AL34" s="181"/>
      <c r="AM34" s="610" t="str">
        <f>IF(AO34="","",MAX(C34:D43,U34:V43)+1)</f>
        <v/>
      </c>
      <c r="AN34" s="610"/>
      <c r="AO34" s="611"/>
      <c r="AP34" s="611"/>
      <c r="AQ34" s="611"/>
      <c r="AR34" s="611"/>
      <c r="AS34" s="611"/>
      <c r="AT34" s="611"/>
      <c r="AU34" s="611"/>
      <c r="AV34" s="611"/>
      <c r="AW34" s="611"/>
      <c r="AX34" s="611"/>
      <c r="AY34" s="611"/>
      <c r="AZ34" s="611"/>
      <c r="BA34" s="611"/>
      <c r="BB34" s="611"/>
      <c r="BC34" s="611"/>
      <c r="BD34" s="181"/>
      <c r="BE34" s="610">
        <f>IF(BG34="","",MAX(C34:D43,U34:V43,AM34:AN43)+1)</f>
        <v>5</v>
      </c>
      <c r="BF34" s="610"/>
      <c r="BG34" s="611" t="str">
        <f>IF('各会計、関係団体の財政状況及び健全化判断比率'!B30="","",'各会計、関係団体の財政状況及び健全化判断比率'!B30)</f>
        <v>簡易水道事業特別会計</v>
      </c>
      <c r="BH34" s="611"/>
      <c r="BI34" s="611"/>
      <c r="BJ34" s="611"/>
      <c r="BK34" s="611"/>
      <c r="BL34" s="611"/>
      <c r="BM34" s="611"/>
      <c r="BN34" s="611"/>
      <c r="BO34" s="611"/>
      <c r="BP34" s="611"/>
      <c r="BQ34" s="611"/>
      <c r="BR34" s="611"/>
      <c r="BS34" s="611"/>
      <c r="BT34" s="611"/>
      <c r="BU34" s="611"/>
      <c r="BV34" s="181"/>
      <c r="BW34" s="610">
        <f>IF(BY34="","",MAX(C34:D43,U34:V43,AM34:AN43,BE34:BF43)+1)</f>
        <v>7</v>
      </c>
      <c r="BX34" s="610"/>
      <c r="BY34" s="611" t="str">
        <f>IF('各会計、関係団体の財政状況及び健全化判断比率'!B68="","",'各会計、関係団体の財政状況及び健全化判断比率'!B68)</f>
        <v>沖縄県市町村自治会館管理組合</v>
      </c>
      <c r="BZ34" s="611"/>
      <c r="CA34" s="611"/>
      <c r="CB34" s="611"/>
      <c r="CC34" s="611"/>
      <c r="CD34" s="611"/>
      <c r="CE34" s="611"/>
      <c r="CF34" s="611"/>
      <c r="CG34" s="611"/>
      <c r="CH34" s="611"/>
      <c r="CI34" s="611"/>
      <c r="CJ34" s="611"/>
      <c r="CK34" s="611"/>
      <c r="CL34" s="611"/>
      <c r="CM34" s="611"/>
      <c r="CN34" s="181"/>
      <c r="CO34" s="610">
        <f>IF(CQ34="","",MAX(C34:D43,U34:V43,AM34:AN43,BE34:BF43,BW34:BX43)+1)</f>
        <v>16</v>
      </c>
      <c r="CP34" s="610"/>
      <c r="CQ34" s="611" t="str">
        <f>IF('各会計、関係団体の財政状況及び健全化判断比率'!BS7="","",'各会計、関係団体の財政状況及び健全化判断比率'!BS7)</f>
        <v>大東海運株式会社</v>
      </c>
      <c r="CR34" s="611"/>
      <c r="CS34" s="611"/>
      <c r="CT34" s="611"/>
      <c r="CU34" s="611"/>
      <c r="CV34" s="611"/>
      <c r="CW34" s="611"/>
      <c r="CX34" s="611"/>
      <c r="CY34" s="611"/>
      <c r="CZ34" s="611"/>
      <c r="DA34" s="611"/>
      <c r="DB34" s="611"/>
      <c r="DC34" s="611"/>
      <c r="DD34" s="611"/>
      <c r="DE34" s="611"/>
      <c r="DG34" s="612" t="str">
        <f>IF('各会計、関係団体の財政状況及び健全化判断比率'!BR7="","",'各会計、関係団体の財政状況及び健全化判断比率'!BR7)</f>
        <v/>
      </c>
      <c r="DH34" s="612"/>
      <c r="DI34" s="208"/>
    </row>
    <row r="35" spans="1:113" ht="32.25" customHeight="1" x14ac:dyDescent="0.15">
      <c r="A35" s="181"/>
      <c r="B35" s="205"/>
      <c r="C35" s="610">
        <f>IF(E35="","",C34+1)</f>
        <v>2</v>
      </c>
      <c r="D35" s="610"/>
      <c r="E35" s="611" t="str">
        <f>IF('各会計、関係団体の財政状況及び健全化判断比率'!B8="","",'各会計、関係団体の財政状況及び健全化判断比率'!B8)</f>
        <v>港湾業務事業特別会計</v>
      </c>
      <c r="F35" s="611"/>
      <c r="G35" s="611"/>
      <c r="H35" s="611"/>
      <c r="I35" s="611"/>
      <c r="J35" s="611"/>
      <c r="K35" s="611"/>
      <c r="L35" s="611"/>
      <c r="M35" s="611"/>
      <c r="N35" s="611"/>
      <c r="O35" s="611"/>
      <c r="P35" s="611"/>
      <c r="Q35" s="611"/>
      <c r="R35" s="611"/>
      <c r="S35" s="611"/>
      <c r="T35" s="181"/>
      <c r="U35" s="610">
        <f>IF(W35="","",U34+1)</f>
        <v>4</v>
      </c>
      <c r="V35" s="610"/>
      <c r="W35" s="611" t="str">
        <f>IF('各会計、関係団体の財政状況及び健全化判断比率'!B29="","",'各会計、関係団体の財政状況及び健全化判断比率'!B29)</f>
        <v>後期高齢者医療特別会計</v>
      </c>
      <c r="X35" s="611"/>
      <c r="Y35" s="611"/>
      <c r="Z35" s="611"/>
      <c r="AA35" s="611"/>
      <c r="AB35" s="611"/>
      <c r="AC35" s="611"/>
      <c r="AD35" s="611"/>
      <c r="AE35" s="611"/>
      <c r="AF35" s="611"/>
      <c r="AG35" s="611"/>
      <c r="AH35" s="611"/>
      <c r="AI35" s="611"/>
      <c r="AJ35" s="611"/>
      <c r="AK35" s="611"/>
      <c r="AL35" s="181"/>
      <c r="AM35" s="610" t="str">
        <f t="shared" ref="AM35:AM43" si="0">IF(AO35="","",AM34+1)</f>
        <v/>
      </c>
      <c r="AN35" s="610"/>
      <c r="AO35" s="611"/>
      <c r="AP35" s="611"/>
      <c r="AQ35" s="611"/>
      <c r="AR35" s="611"/>
      <c r="AS35" s="611"/>
      <c r="AT35" s="611"/>
      <c r="AU35" s="611"/>
      <c r="AV35" s="611"/>
      <c r="AW35" s="611"/>
      <c r="AX35" s="611"/>
      <c r="AY35" s="611"/>
      <c r="AZ35" s="611"/>
      <c r="BA35" s="611"/>
      <c r="BB35" s="611"/>
      <c r="BC35" s="611"/>
      <c r="BD35" s="181"/>
      <c r="BE35" s="610">
        <f t="shared" ref="BE35:BE43" si="1">IF(BG35="","",BE34+1)</f>
        <v>6</v>
      </c>
      <c r="BF35" s="610"/>
      <c r="BG35" s="611" t="str">
        <f>IF('各会計、関係団体の財政状況及び健全化判断比率'!B31="","",'各会計、関係団体の財政状況及び健全化判断比率'!B31)</f>
        <v>農業集落排水事業特別会計</v>
      </c>
      <c r="BH35" s="611"/>
      <c r="BI35" s="611"/>
      <c r="BJ35" s="611"/>
      <c r="BK35" s="611"/>
      <c r="BL35" s="611"/>
      <c r="BM35" s="611"/>
      <c r="BN35" s="611"/>
      <c r="BO35" s="611"/>
      <c r="BP35" s="611"/>
      <c r="BQ35" s="611"/>
      <c r="BR35" s="611"/>
      <c r="BS35" s="611"/>
      <c r="BT35" s="611"/>
      <c r="BU35" s="611"/>
      <c r="BV35" s="181"/>
      <c r="BW35" s="610">
        <f t="shared" ref="BW35:BW43" si="2">IF(BY35="","",BW34+1)</f>
        <v>8</v>
      </c>
      <c r="BX35" s="610"/>
      <c r="BY35" s="611" t="str">
        <f>IF('各会計、関係団体の財政状況及び健全化判断比率'!B69="","",'各会計、関係団体の財政状況及び健全化判断比率'!B69)</f>
        <v>沖縄県市町村総合事務組合</v>
      </c>
      <c r="BZ35" s="611"/>
      <c r="CA35" s="611"/>
      <c r="CB35" s="611"/>
      <c r="CC35" s="611"/>
      <c r="CD35" s="611"/>
      <c r="CE35" s="611"/>
      <c r="CF35" s="611"/>
      <c r="CG35" s="611"/>
      <c r="CH35" s="611"/>
      <c r="CI35" s="611"/>
      <c r="CJ35" s="611"/>
      <c r="CK35" s="611"/>
      <c r="CL35" s="611"/>
      <c r="CM35" s="611"/>
      <c r="CN35" s="181"/>
      <c r="CO35" s="610">
        <f t="shared" ref="CO35:CO43" si="3">IF(CQ35="","",CO34+1)</f>
        <v>17</v>
      </c>
      <c r="CP35" s="610"/>
      <c r="CQ35" s="611" t="str">
        <f>IF('各会計、関係団体の財政状況及び健全化判断比率'!BS8="","",'各会計、関係団体の財政状況及び健全化判断比率'!BS8)</f>
        <v>グレイスラム</v>
      </c>
      <c r="CR35" s="611"/>
      <c r="CS35" s="611"/>
      <c r="CT35" s="611"/>
      <c r="CU35" s="611"/>
      <c r="CV35" s="611"/>
      <c r="CW35" s="611"/>
      <c r="CX35" s="611"/>
      <c r="CY35" s="611"/>
      <c r="CZ35" s="611"/>
      <c r="DA35" s="611"/>
      <c r="DB35" s="611"/>
      <c r="DC35" s="611"/>
      <c r="DD35" s="611"/>
      <c r="DE35" s="611"/>
      <c r="DG35" s="612" t="str">
        <f>IF('各会計、関係団体の財政状況及び健全化判断比率'!BR8="","",'各会計、関係団体の財政状況及び健全化判断比率'!BR8)</f>
        <v/>
      </c>
      <c r="DH35" s="612"/>
      <c r="DI35" s="208"/>
    </row>
    <row r="36" spans="1:113" ht="32.25" customHeight="1" x14ac:dyDescent="0.15">
      <c r="A36" s="181"/>
      <c r="B36" s="205"/>
      <c r="C36" s="610" t="str">
        <f>IF(E36="","",C35+1)</f>
        <v/>
      </c>
      <c r="D36" s="610"/>
      <c r="E36" s="611" t="str">
        <f>IF('各会計、関係団体の財政状況及び健全化判断比率'!B9="","",'各会計、関係団体の財政状況及び健全化判断比率'!B9)</f>
        <v/>
      </c>
      <c r="F36" s="611"/>
      <c r="G36" s="611"/>
      <c r="H36" s="611"/>
      <c r="I36" s="611"/>
      <c r="J36" s="611"/>
      <c r="K36" s="611"/>
      <c r="L36" s="611"/>
      <c r="M36" s="611"/>
      <c r="N36" s="611"/>
      <c r="O36" s="611"/>
      <c r="P36" s="611"/>
      <c r="Q36" s="611"/>
      <c r="R36" s="611"/>
      <c r="S36" s="611"/>
      <c r="T36" s="181"/>
      <c r="U36" s="610" t="str">
        <f t="shared" ref="U36:U43" si="4">IF(W36="","",U35+1)</f>
        <v/>
      </c>
      <c r="V36" s="610"/>
      <c r="W36" s="611"/>
      <c r="X36" s="611"/>
      <c r="Y36" s="611"/>
      <c r="Z36" s="611"/>
      <c r="AA36" s="611"/>
      <c r="AB36" s="611"/>
      <c r="AC36" s="611"/>
      <c r="AD36" s="611"/>
      <c r="AE36" s="611"/>
      <c r="AF36" s="611"/>
      <c r="AG36" s="611"/>
      <c r="AH36" s="611"/>
      <c r="AI36" s="611"/>
      <c r="AJ36" s="611"/>
      <c r="AK36" s="611"/>
      <c r="AL36" s="181"/>
      <c r="AM36" s="610" t="str">
        <f t="shared" si="0"/>
        <v/>
      </c>
      <c r="AN36" s="610"/>
      <c r="AO36" s="611"/>
      <c r="AP36" s="611"/>
      <c r="AQ36" s="611"/>
      <c r="AR36" s="611"/>
      <c r="AS36" s="611"/>
      <c r="AT36" s="611"/>
      <c r="AU36" s="611"/>
      <c r="AV36" s="611"/>
      <c r="AW36" s="611"/>
      <c r="AX36" s="611"/>
      <c r="AY36" s="611"/>
      <c r="AZ36" s="611"/>
      <c r="BA36" s="611"/>
      <c r="BB36" s="611"/>
      <c r="BC36" s="611"/>
      <c r="BD36" s="181"/>
      <c r="BE36" s="610" t="str">
        <f t="shared" si="1"/>
        <v/>
      </c>
      <c r="BF36" s="610"/>
      <c r="BG36" s="611"/>
      <c r="BH36" s="611"/>
      <c r="BI36" s="611"/>
      <c r="BJ36" s="611"/>
      <c r="BK36" s="611"/>
      <c r="BL36" s="611"/>
      <c r="BM36" s="611"/>
      <c r="BN36" s="611"/>
      <c r="BO36" s="611"/>
      <c r="BP36" s="611"/>
      <c r="BQ36" s="611"/>
      <c r="BR36" s="611"/>
      <c r="BS36" s="611"/>
      <c r="BT36" s="611"/>
      <c r="BU36" s="611"/>
      <c r="BV36" s="181"/>
      <c r="BW36" s="610">
        <f t="shared" si="2"/>
        <v>9</v>
      </c>
      <c r="BX36" s="610"/>
      <c r="BY36" s="611" t="str">
        <f>IF('各会計、関係団体の財政状況及び健全化判断比率'!B70="","",'各会計、関係団体の財政状況及び健全化判断比率'!B70)</f>
        <v>南部広域行政組合（一般会計）</v>
      </c>
      <c r="BZ36" s="611"/>
      <c r="CA36" s="611"/>
      <c r="CB36" s="611"/>
      <c r="CC36" s="611"/>
      <c r="CD36" s="611"/>
      <c r="CE36" s="611"/>
      <c r="CF36" s="611"/>
      <c r="CG36" s="611"/>
      <c r="CH36" s="611"/>
      <c r="CI36" s="611"/>
      <c r="CJ36" s="611"/>
      <c r="CK36" s="611"/>
      <c r="CL36" s="611"/>
      <c r="CM36" s="611"/>
      <c r="CN36" s="181"/>
      <c r="CO36" s="610" t="str">
        <f t="shared" si="3"/>
        <v/>
      </c>
      <c r="CP36" s="610"/>
      <c r="CQ36" s="611" t="str">
        <f>IF('各会計、関係団体の財政状況及び健全化判断比率'!BS9="","",'各会計、関係団体の財政状況及び健全化判断比率'!BS9)</f>
        <v/>
      </c>
      <c r="CR36" s="611"/>
      <c r="CS36" s="611"/>
      <c r="CT36" s="611"/>
      <c r="CU36" s="611"/>
      <c r="CV36" s="611"/>
      <c r="CW36" s="611"/>
      <c r="CX36" s="611"/>
      <c r="CY36" s="611"/>
      <c r="CZ36" s="611"/>
      <c r="DA36" s="611"/>
      <c r="DB36" s="611"/>
      <c r="DC36" s="611"/>
      <c r="DD36" s="611"/>
      <c r="DE36" s="611"/>
      <c r="DG36" s="612" t="str">
        <f>IF('各会計、関係団体の財政状況及び健全化判断比率'!BR9="","",'各会計、関係団体の財政状況及び健全化判断比率'!BR9)</f>
        <v/>
      </c>
      <c r="DH36" s="612"/>
      <c r="DI36" s="208"/>
    </row>
    <row r="37" spans="1:113" ht="32.25" customHeight="1" x14ac:dyDescent="0.15">
      <c r="A37" s="181"/>
      <c r="B37" s="205"/>
      <c r="C37" s="610" t="str">
        <f>IF(E37="","",C36+1)</f>
        <v/>
      </c>
      <c r="D37" s="610"/>
      <c r="E37" s="611" t="str">
        <f>IF('各会計、関係団体の財政状況及び健全化判断比率'!B10="","",'各会計、関係団体の財政状況及び健全化判断比率'!B10)</f>
        <v/>
      </c>
      <c r="F37" s="611"/>
      <c r="G37" s="611"/>
      <c r="H37" s="611"/>
      <c r="I37" s="611"/>
      <c r="J37" s="611"/>
      <c r="K37" s="611"/>
      <c r="L37" s="611"/>
      <c r="M37" s="611"/>
      <c r="N37" s="611"/>
      <c r="O37" s="611"/>
      <c r="P37" s="611"/>
      <c r="Q37" s="611"/>
      <c r="R37" s="611"/>
      <c r="S37" s="611"/>
      <c r="T37" s="181"/>
      <c r="U37" s="610" t="str">
        <f t="shared" si="4"/>
        <v/>
      </c>
      <c r="V37" s="610"/>
      <c r="W37" s="611"/>
      <c r="X37" s="611"/>
      <c r="Y37" s="611"/>
      <c r="Z37" s="611"/>
      <c r="AA37" s="611"/>
      <c r="AB37" s="611"/>
      <c r="AC37" s="611"/>
      <c r="AD37" s="611"/>
      <c r="AE37" s="611"/>
      <c r="AF37" s="611"/>
      <c r="AG37" s="611"/>
      <c r="AH37" s="611"/>
      <c r="AI37" s="611"/>
      <c r="AJ37" s="611"/>
      <c r="AK37" s="611"/>
      <c r="AL37" s="181"/>
      <c r="AM37" s="610" t="str">
        <f t="shared" si="0"/>
        <v/>
      </c>
      <c r="AN37" s="610"/>
      <c r="AO37" s="611"/>
      <c r="AP37" s="611"/>
      <c r="AQ37" s="611"/>
      <c r="AR37" s="611"/>
      <c r="AS37" s="611"/>
      <c r="AT37" s="611"/>
      <c r="AU37" s="611"/>
      <c r="AV37" s="611"/>
      <c r="AW37" s="611"/>
      <c r="AX37" s="611"/>
      <c r="AY37" s="611"/>
      <c r="AZ37" s="611"/>
      <c r="BA37" s="611"/>
      <c r="BB37" s="611"/>
      <c r="BC37" s="611"/>
      <c r="BD37" s="181"/>
      <c r="BE37" s="610" t="str">
        <f t="shared" si="1"/>
        <v/>
      </c>
      <c r="BF37" s="610"/>
      <c r="BG37" s="611"/>
      <c r="BH37" s="611"/>
      <c r="BI37" s="611"/>
      <c r="BJ37" s="611"/>
      <c r="BK37" s="611"/>
      <c r="BL37" s="611"/>
      <c r="BM37" s="611"/>
      <c r="BN37" s="611"/>
      <c r="BO37" s="611"/>
      <c r="BP37" s="611"/>
      <c r="BQ37" s="611"/>
      <c r="BR37" s="611"/>
      <c r="BS37" s="611"/>
      <c r="BT37" s="611"/>
      <c r="BU37" s="611"/>
      <c r="BV37" s="181"/>
      <c r="BW37" s="610">
        <f t="shared" si="2"/>
        <v>10</v>
      </c>
      <c r="BX37" s="610"/>
      <c r="BY37" s="611" t="str">
        <f>IF('各会計、関係団体の財政状況及び健全化判断比率'!B71="","",'各会計、関係団体の財政状況及び健全化判断比率'!B71)</f>
        <v>沖縄県町村交通災害共済組合</v>
      </c>
      <c r="BZ37" s="611"/>
      <c r="CA37" s="611"/>
      <c r="CB37" s="611"/>
      <c r="CC37" s="611"/>
      <c r="CD37" s="611"/>
      <c r="CE37" s="611"/>
      <c r="CF37" s="611"/>
      <c r="CG37" s="611"/>
      <c r="CH37" s="611"/>
      <c r="CI37" s="611"/>
      <c r="CJ37" s="611"/>
      <c r="CK37" s="611"/>
      <c r="CL37" s="611"/>
      <c r="CM37" s="611"/>
      <c r="CN37" s="181"/>
      <c r="CO37" s="610" t="str">
        <f t="shared" si="3"/>
        <v/>
      </c>
      <c r="CP37" s="610"/>
      <c r="CQ37" s="611" t="str">
        <f>IF('各会計、関係団体の財政状況及び健全化判断比率'!BS10="","",'各会計、関係団体の財政状況及び健全化判断比率'!BS10)</f>
        <v/>
      </c>
      <c r="CR37" s="611"/>
      <c r="CS37" s="611"/>
      <c r="CT37" s="611"/>
      <c r="CU37" s="611"/>
      <c r="CV37" s="611"/>
      <c r="CW37" s="611"/>
      <c r="CX37" s="611"/>
      <c r="CY37" s="611"/>
      <c r="CZ37" s="611"/>
      <c r="DA37" s="611"/>
      <c r="DB37" s="611"/>
      <c r="DC37" s="611"/>
      <c r="DD37" s="611"/>
      <c r="DE37" s="611"/>
      <c r="DG37" s="612" t="str">
        <f>IF('各会計、関係団体の財政状況及び健全化判断比率'!BR10="","",'各会計、関係団体の財政状況及び健全化判断比率'!BR10)</f>
        <v/>
      </c>
      <c r="DH37" s="612"/>
      <c r="DI37" s="208"/>
    </row>
    <row r="38" spans="1:113" ht="32.25" customHeight="1" x14ac:dyDescent="0.15">
      <c r="A38" s="181"/>
      <c r="B38" s="205"/>
      <c r="C38" s="610" t="str">
        <f t="shared" ref="C38:C43" si="5">IF(E38="","",C37+1)</f>
        <v/>
      </c>
      <c r="D38" s="610"/>
      <c r="E38" s="611" t="str">
        <f>IF('各会計、関係団体の財政状況及び健全化判断比率'!B11="","",'各会計、関係団体の財政状況及び健全化判断比率'!B11)</f>
        <v/>
      </c>
      <c r="F38" s="611"/>
      <c r="G38" s="611"/>
      <c r="H38" s="611"/>
      <c r="I38" s="611"/>
      <c r="J38" s="611"/>
      <c r="K38" s="611"/>
      <c r="L38" s="611"/>
      <c r="M38" s="611"/>
      <c r="N38" s="611"/>
      <c r="O38" s="611"/>
      <c r="P38" s="611"/>
      <c r="Q38" s="611"/>
      <c r="R38" s="611"/>
      <c r="S38" s="611"/>
      <c r="T38" s="181"/>
      <c r="U38" s="610" t="str">
        <f t="shared" si="4"/>
        <v/>
      </c>
      <c r="V38" s="610"/>
      <c r="W38" s="611"/>
      <c r="X38" s="611"/>
      <c r="Y38" s="611"/>
      <c r="Z38" s="611"/>
      <c r="AA38" s="611"/>
      <c r="AB38" s="611"/>
      <c r="AC38" s="611"/>
      <c r="AD38" s="611"/>
      <c r="AE38" s="611"/>
      <c r="AF38" s="611"/>
      <c r="AG38" s="611"/>
      <c r="AH38" s="611"/>
      <c r="AI38" s="611"/>
      <c r="AJ38" s="611"/>
      <c r="AK38" s="611"/>
      <c r="AL38" s="181"/>
      <c r="AM38" s="610" t="str">
        <f t="shared" si="0"/>
        <v/>
      </c>
      <c r="AN38" s="610"/>
      <c r="AO38" s="611"/>
      <c r="AP38" s="611"/>
      <c r="AQ38" s="611"/>
      <c r="AR38" s="611"/>
      <c r="AS38" s="611"/>
      <c r="AT38" s="611"/>
      <c r="AU38" s="611"/>
      <c r="AV38" s="611"/>
      <c r="AW38" s="611"/>
      <c r="AX38" s="611"/>
      <c r="AY38" s="611"/>
      <c r="AZ38" s="611"/>
      <c r="BA38" s="611"/>
      <c r="BB38" s="611"/>
      <c r="BC38" s="611"/>
      <c r="BD38" s="181"/>
      <c r="BE38" s="610" t="str">
        <f t="shared" si="1"/>
        <v/>
      </c>
      <c r="BF38" s="610"/>
      <c r="BG38" s="611"/>
      <c r="BH38" s="611"/>
      <c r="BI38" s="611"/>
      <c r="BJ38" s="611"/>
      <c r="BK38" s="611"/>
      <c r="BL38" s="611"/>
      <c r="BM38" s="611"/>
      <c r="BN38" s="611"/>
      <c r="BO38" s="611"/>
      <c r="BP38" s="611"/>
      <c r="BQ38" s="611"/>
      <c r="BR38" s="611"/>
      <c r="BS38" s="611"/>
      <c r="BT38" s="611"/>
      <c r="BU38" s="611"/>
      <c r="BV38" s="181"/>
      <c r="BW38" s="610">
        <f t="shared" si="2"/>
        <v>11</v>
      </c>
      <c r="BX38" s="610"/>
      <c r="BY38" s="611" t="str">
        <f>IF('各会計、関係団体の財政状況及び健全化判断比率'!B72="","",'各会計、関係団体の財政状況及び健全化判断比率'!B72)</f>
        <v>南部広域市町村圏事務組合一般会計</v>
      </c>
      <c r="BZ38" s="611"/>
      <c r="CA38" s="611"/>
      <c r="CB38" s="611"/>
      <c r="CC38" s="611"/>
      <c r="CD38" s="611"/>
      <c r="CE38" s="611"/>
      <c r="CF38" s="611"/>
      <c r="CG38" s="611"/>
      <c r="CH38" s="611"/>
      <c r="CI38" s="611"/>
      <c r="CJ38" s="611"/>
      <c r="CK38" s="611"/>
      <c r="CL38" s="611"/>
      <c r="CM38" s="611"/>
      <c r="CN38" s="181"/>
      <c r="CO38" s="610" t="str">
        <f t="shared" si="3"/>
        <v/>
      </c>
      <c r="CP38" s="610"/>
      <c r="CQ38" s="611" t="str">
        <f>IF('各会計、関係団体の財政状況及び健全化判断比率'!BS11="","",'各会計、関係団体の財政状況及び健全化判断比率'!BS11)</f>
        <v/>
      </c>
      <c r="CR38" s="611"/>
      <c r="CS38" s="611"/>
      <c r="CT38" s="611"/>
      <c r="CU38" s="611"/>
      <c r="CV38" s="611"/>
      <c r="CW38" s="611"/>
      <c r="CX38" s="611"/>
      <c r="CY38" s="611"/>
      <c r="CZ38" s="611"/>
      <c r="DA38" s="611"/>
      <c r="DB38" s="611"/>
      <c r="DC38" s="611"/>
      <c r="DD38" s="611"/>
      <c r="DE38" s="611"/>
      <c r="DG38" s="612" t="str">
        <f>IF('各会計、関係団体の財政状況及び健全化判断比率'!BR11="","",'各会計、関係団体の財政状況及び健全化判断比率'!BR11)</f>
        <v/>
      </c>
      <c r="DH38" s="612"/>
      <c r="DI38" s="208"/>
    </row>
    <row r="39" spans="1:113" ht="32.25" customHeight="1" x14ac:dyDescent="0.15">
      <c r="A39" s="181"/>
      <c r="B39" s="205"/>
      <c r="C39" s="610" t="str">
        <f t="shared" si="5"/>
        <v/>
      </c>
      <c r="D39" s="610"/>
      <c r="E39" s="611" t="str">
        <f>IF('各会計、関係団体の財政状況及び健全化判断比率'!B12="","",'各会計、関係団体の財政状況及び健全化判断比率'!B12)</f>
        <v/>
      </c>
      <c r="F39" s="611"/>
      <c r="G39" s="611"/>
      <c r="H39" s="611"/>
      <c r="I39" s="611"/>
      <c r="J39" s="611"/>
      <c r="K39" s="611"/>
      <c r="L39" s="611"/>
      <c r="M39" s="611"/>
      <c r="N39" s="611"/>
      <c r="O39" s="611"/>
      <c r="P39" s="611"/>
      <c r="Q39" s="611"/>
      <c r="R39" s="611"/>
      <c r="S39" s="611"/>
      <c r="T39" s="181"/>
      <c r="U39" s="610" t="str">
        <f t="shared" si="4"/>
        <v/>
      </c>
      <c r="V39" s="610"/>
      <c r="W39" s="611"/>
      <c r="X39" s="611"/>
      <c r="Y39" s="611"/>
      <c r="Z39" s="611"/>
      <c r="AA39" s="611"/>
      <c r="AB39" s="611"/>
      <c r="AC39" s="611"/>
      <c r="AD39" s="611"/>
      <c r="AE39" s="611"/>
      <c r="AF39" s="611"/>
      <c r="AG39" s="611"/>
      <c r="AH39" s="611"/>
      <c r="AI39" s="611"/>
      <c r="AJ39" s="611"/>
      <c r="AK39" s="611"/>
      <c r="AL39" s="181"/>
      <c r="AM39" s="610" t="str">
        <f t="shared" si="0"/>
        <v/>
      </c>
      <c r="AN39" s="610"/>
      <c r="AO39" s="611"/>
      <c r="AP39" s="611"/>
      <c r="AQ39" s="611"/>
      <c r="AR39" s="611"/>
      <c r="AS39" s="611"/>
      <c r="AT39" s="611"/>
      <c r="AU39" s="611"/>
      <c r="AV39" s="611"/>
      <c r="AW39" s="611"/>
      <c r="AX39" s="611"/>
      <c r="AY39" s="611"/>
      <c r="AZ39" s="611"/>
      <c r="BA39" s="611"/>
      <c r="BB39" s="611"/>
      <c r="BC39" s="611"/>
      <c r="BD39" s="181"/>
      <c r="BE39" s="610" t="str">
        <f t="shared" si="1"/>
        <v/>
      </c>
      <c r="BF39" s="610"/>
      <c r="BG39" s="611"/>
      <c r="BH39" s="611"/>
      <c r="BI39" s="611"/>
      <c r="BJ39" s="611"/>
      <c r="BK39" s="611"/>
      <c r="BL39" s="611"/>
      <c r="BM39" s="611"/>
      <c r="BN39" s="611"/>
      <c r="BO39" s="611"/>
      <c r="BP39" s="611"/>
      <c r="BQ39" s="611"/>
      <c r="BR39" s="611"/>
      <c r="BS39" s="611"/>
      <c r="BT39" s="611"/>
      <c r="BU39" s="611"/>
      <c r="BV39" s="181"/>
      <c r="BW39" s="610">
        <f t="shared" si="2"/>
        <v>12</v>
      </c>
      <c r="BX39" s="610"/>
      <c r="BY39" s="611" t="str">
        <f>IF('各会計、関係団体の財政状況及び健全化判断比率'!B73="","",'各会計、関係団体の財政状況及び健全化判断比率'!B73)</f>
        <v>沖縄県介護保険広域連合会（一般会計）</v>
      </c>
      <c r="BZ39" s="611"/>
      <c r="CA39" s="611"/>
      <c r="CB39" s="611"/>
      <c r="CC39" s="611"/>
      <c r="CD39" s="611"/>
      <c r="CE39" s="611"/>
      <c r="CF39" s="611"/>
      <c r="CG39" s="611"/>
      <c r="CH39" s="611"/>
      <c r="CI39" s="611"/>
      <c r="CJ39" s="611"/>
      <c r="CK39" s="611"/>
      <c r="CL39" s="611"/>
      <c r="CM39" s="611"/>
      <c r="CN39" s="181"/>
      <c r="CO39" s="610" t="str">
        <f t="shared" si="3"/>
        <v/>
      </c>
      <c r="CP39" s="610"/>
      <c r="CQ39" s="611" t="str">
        <f>IF('各会計、関係団体の財政状況及び健全化判断比率'!BS12="","",'各会計、関係団体の財政状況及び健全化判断比率'!BS12)</f>
        <v/>
      </c>
      <c r="CR39" s="611"/>
      <c r="CS39" s="611"/>
      <c r="CT39" s="611"/>
      <c r="CU39" s="611"/>
      <c r="CV39" s="611"/>
      <c r="CW39" s="611"/>
      <c r="CX39" s="611"/>
      <c r="CY39" s="611"/>
      <c r="CZ39" s="611"/>
      <c r="DA39" s="611"/>
      <c r="DB39" s="611"/>
      <c r="DC39" s="611"/>
      <c r="DD39" s="611"/>
      <c r="DE39" s="611"/>
      <c r="DG39" s="612" t="str">
        <f>IF('各会計、関係団体の財政状況及び健全化判断比率'!BR12="","",'各会計、関係団体の財政状況及び健全化判断比率'!BR12)</f>
        <v/>
      </c>
      <c r="DH39" s="612"/>
      <c r="DI39" s="208"/>
    </row>
    <row r="40" spans="1:113" ht="32.25" customHeight="1" x14ac:dyDescent="0.15">
      <c r="A40" s="181"/>
      <c r="B40" s="205"/>
      <c r="C40" s="610" t="str">
        <f t="shared" si="5"/>
        <v/>
      </c>
      <c r="D40" s="610"/>
      <c r="E40" s="611" t="str">
        <f>IF('各会計、関係団体の財政状況及び健全化判断比率'!B13="","",'各会計、関係団体の財政状況及び健全化判断比率'!B13)</f>
        <v/>
      </c>
      <c r="F40" s="611"/>
      <c r="G40" s="611"/>
      <c r="H40" s="611"/>
      <c r="I40" s="611"/>
      <c r="J40" s="611"/>
      <c r="K40" s="611"/>
      <c r="L40" s="611"/>
      <c r="M40" s="611"/>
      <c r="N40" s="611"/>
      <c r="O40" s="611"/>
      <c r="P40" s="611"/>
      <c r="Q40" s="611"/>
      <c r="R40" s="611"/>
      <c r="S40" s="611"/>
      <c r="T40" s="181"/>
      <c r="U40" s="610" t="str">
        <f t="shared" si="4"/>
        <v/>
      </c>
      <c r="V40" s="610"/>
      <c r="W40" s="611"/>
      <c r="X40" s="611"/>
      <c r="Y40" s="611"/>
      <c r="Z40" s="611"/>
      <c r="AA40" s="611"/>
      <c r="AB40" s="611"/>
      <c r="AC40" s="611"/>
      <c r="AD40" s="611"/>
      <c r="AE40" s="611"/>
      <c r="AF40" s="611"/>
      <c r="AG40" s="611"/>
      <c r="AH40" s="611"/>
      <c r="AI40" s="611"/>
      <c r="AJ40" s="611"/>
      <c r="AK40" s="611"/>
      <c r="AL40" s="181"/>
      <c r="AM40" s="610" t="str">
        <f t="shared" si="0"/>
        <v/>
      </c>
      <c r="AN40" s="610"/>
      <c r="AO40" s="611"/>
      <c r="AP40" s="611"/>
      <c r="AQ40" s="611"/>
      <c r="AR40" s="611"/>
      <c r="AS40" s="611"/>
      <c r="AT40" s="611"/>
      <c r="AU40" s="611"/>
      <c r="AV40" s="611"/>
      <c r="AW40" s="611"/>
      <c r="AX40" s="611"/>
      <c r="AY40" s="611"/>
      <c r="AZ40" s="611"/>
      <c r="BA40" s="611"/>
      <c r="BB40" s="611"/>
      <c r="BC40" s="611"/>
      <c r="BD40" s="181"/>
      <c r="BE40" s="610" t="str">
        <f t="shared" si="1"/>
        <v/>
      </c>
      <c r="BF40" s="610"/>
      <c r="BG40" s="611"/>
      <c r="BH40" s="611"/>
      <c r="BI40" s="611"/>
      <c r="BJ40" s="611"/>
      <c r="BK40" s="611"/>
      <c r="BL40" s="611"/>
      <c r="BM40" s="611"/>
      <c r="BN40" s="611"/>
      <c r="BO40" s="611"/>
      <c r="BP40" s="611"/>
      <c r="BQ40" s="611"/>
      <c r="BR40" s="611"/>
      <c r="BS40" s="611"/>
      <c r="BT40" s="611"/>
      <c r="BU40" s="611"/>
      <c r="BV40" s="181"/>
      <c r="BW40" s="610">
        <f t="shared" si="2"/>
        <v>13</v>
      </c>
      <c r="BX40" s="610"/>
      <c r="BY40" s="611" t="str">
        <f>IF('各会計、関係団体の財政状況及び健全化判断比率'!B74="","",'各会計、関係団体の財政状況及び健全化判断比率'!B74)</f>
        <v>沖縄県介護保険広域連合会（特別会計）</v>
      </c>
      <c r="BZ40" s="611"/>
      <c r="CA40" s="611"/>
      <c r="CB40" s="611"/>
      <c r="CC40" s="611"/>
      <c r="CD40" s="611"/>
      <c r="CE40" s="611"/>
      <c r="CF40" s="611"/>
      <c r="CG40" s="611"/>
      <c r="CH40" s="611"/>
      <c r="CI40" s="611"/>
      <c r="CJ40" s="611"/>
      <c r="CK40" s="611"/>
      <c r="CL40" s="611"/>
      <c r="CM40" s="611"/>
      <c r="CN40" s="181"/>
      <c r="CO40" s="610" t="str">
        <f t="shared" si="3"/>
        <v/>
      </c>
      <c r="CP40" s="610"/>
      <c r="CQ40" s="611" t="str">
        <f>IF('各会計、関係団体の財政状況及び健全化判断比率'!BS13="","",'各会計、関係団体の財政状況及び健全化判断比率'!BS13)</f>
        <v/>
      </c>
      <c r="CR40" s="611"/>
      <c r="CS40" s="611"/>
      <c r="CT40" s="611"/>
      <c r="CU40" s="611"/>
      <c r="CV40" s="611"/>
      <c r="CW40" s="611"/>
      <c r="CX40" s="611"/>
      <c r="CY40" s="611"/>
      <c r="CZ40" s="611"/>
      <c r="DA40" s="611"/>
      <c r="DB40" s="611"/>
      <c r="DC40" s="611"/>
      <c r="DD40" s="611"/>
      <c r="DE40" s="611"/>
      <c r="DG40" s="612" t="str">
        <f>IF('各会計、関係団体の財政状況及び健全化判断比率'!BR13="","",'各会計、関係団体の財政状況及び健全化判断比率'!BR13)</f>
        <v/>
      </c>
      <c r="DH40" s="612"/>
      <c r="DI40" s="208"/>
    </row>
    <row r="41" spans="1:113" ht="32.25" customHeight="1" x14ac:dyDescent="0.15">
      <c r="A41" s="181"/>
      <c r="B41" s="205"/>
      <c r="C41" s="610" t="str">
        <f t="shared" si="5"/>
        <v/>
      </c>
      <c r="D41" s="610"/>
      <c r="E41" s="611" t="str">
        <f>IF('各会計、関係団体の財政状況及び健全化判断比率'!B14="","",'各会計、関係団体の財政状況及び健全化判断比率'!B14)</f>
        <v/>
      </c>
      <c r="F41" s="611"/>
      <c r="G41" s="611"/>
      <c r="H41" s="611"/>
      <c r="I41" s="611"/>
      <c r="J41" s="611"/>
      <c r="K41" s="611"/>
      <c r="L41" s="611"/>
      <c r="M41" s="611"/>
      <c r="N41" s="611"/>
      <c r="O41" s="611"/>
      <c r="P41" s="611"/>
      <c r="Q41" s="611"/>
      <c r="R41" s="611"/>
      <c r="S41" s="611"/>
      <c r="T41" s="181"/>
      <c r="U41" s="610" t="str">
        <f t="shared" si="4"/>
        <v/>
      </c>
      <c r="V41" s="610"/>
      <c r="W41" s="611"/>
      <c r="X41" s="611"/>
      <c r="Y41" s="611"/>
      <c r="Z41" s="611"/>
      <c r="AA41" s="611"/>
      <c r="AB41" s="611"/>
      <c r="AC41" s="611"/>
      <c r="AD41" s="611"/>
      <c r="AE41" s="611"/>
      <c r="AF41" s="611"/>
      <c r="AG41" s="611"/>
      <c r="AH41" s="611"/>
      <c r="AI41" s="611"/>
      <c r="AJ41" s="611"/>
      <c r="AK41" s="611"/>
      <c r="AL41" s="181"/>
      <c r="AM41" s="610" t="str">
        <f t="shared" si="0"/>
        <v/>
      </c>
      <c r="AN41" s="610"/>
      <c r="AO41" s="611"/>
      <c r="AP41" s="611"/>
      <c r="AQ41" s="611"/>
      <c r="AR41" s="611"/>
      <c r="AS41" s="611"/>
      <c r="AT41" s="611"/>
      <c r="AU41" s="611"/>
      <c r="AV41" s="611"/>
      <c r="AW41" s="611"/>
      <c r="AX41" s="611"/>
      <c r="AY41" s="611"/>
      <c r="AZ41" s="611"/>
      <c r="BA41" s="611"/>
      <c r="BB41" s="611"/>
      <c r="BC41" s="611"/>
      <c r="BD41" s="181"/>
      <c r="BE41" s="610" t="str">
        <f t="shared" si="1"/>
        <v/>
      </c>
      <c r="BF41" s="610"/>
      <c r="BG41" s="611"/>
      <c r="BH41" s="611"/>
      <c r="BI41" s="611"/>
      <c r="BJ41" s="611"/>
      <c r="BK41" s="611"/>
      <c r="BL41" s="611"/>
      <c r="BM41" s="611"/>
      <c r="BN41" s="611"/>
      <c r="BO41" s="611"/>
      <c r="BP41" s="611"/>
      <c r="BQ41" s="611"/>
      <c r="BR41" s="611"/>
      <c r="BS41" s="611"/>
      <c r="BT41" s="611"/>
      <c r="BU41" s="611"/>
      <c r="BV41" s="181"/>
      <c r="BW41" s="610">
        <f t="shared" si="2"/>
        <v>14</v>
      </c>
      <c r="BX41" s="610"/>
      <c r="BY41" s="611" t="str">
        <f>IF('各会計、関係団体の財政状況及び健全化判断比率'!B75="","",'各会計、関係団体の財政状況及び健全化判断比率'!B75)</f>
        <v>沖縄県後期高齢者医療連合会（一般会計）</v>
      </c>
      <c r="BZ41" s="611"/>
      <c r="CA41" s="611"/>
      <c r="CB41" s="611"/>
      <c r="CC41" s="611"/>
      <c r="CD41" s="611"/>
      <c r="CE41" s="611"/>
      <c r="CF41" s="611"/>
      <c r="CG41" s="611"/>
      <c r="CH41" s="611"/>
      <c r="CI41" s="611"/>
      <c r="CJ41" s="611"/>
      <c r="CK41" s="611"/>
      <c r="CL41" s="611"/>
      <c r="CM41" s="611"/>
      <c r="CN41" s="181"/>
      <c r="CO41" s="610" t="str">
        <f t="shared" si="3"/>
        <v/>
      </c>
      <c r="CP41" s="610"/>
      <c r="CQ41" s="611" t="str">
        <f>IF('各会計、関係団体の財政状況及び健全化判断比率'!BS14="","",'各会計、関係団体の財政状況及び健全化判断比率'!BS14)</f>
        <v/>
      </c>
      <c r="CR41" s="611"/>
      <c r="CS41" s="611"/>
      <c r="CT41" s="611"/>
      <c r="CU41" s="611"/>
      <c r="CV41" s="611"/>
      <c r="CW41" s="611"/>
      <c r="CX41" s="611"/>
      <c r="CY41" s="611"/>
      <c r="CZ41" s="611"/>
      <c r="DA41" s="611"/>
      <c r="DB41" s="611"/>
      <c r="DC41" s="611"/>
      <c r="DD41" s="611"/>
      <c r="DE41" s="611"/>
      <c r="DG41" s="612" t="str">
        <f>IF('各会計、関係団体の財政状況及び健全化判断比率'!BR14="","",'各会計、関係団体の財政状況及び健全化判断比率'!BR14)</f>
        <v/>
      </c>
      <c r="DH41" s="612"/>
      <c r="DI41" s="208"/>
    </row>
    <row r="42" spans="1:113" ht="32.25" customHeight="1" x14ac:dyDescent="0.15">
      <c r="B42" s="205"/>
      <c r="C42" s="610" t="str">
        <f t="shared" si="5"/>
        <v/>
      </c>
      <c r="D42" s="610"/>
      <c r="E42" s="611" t="str">
        <f>IF('各会計、関係団体の財政状況及び健全化判断比率'!B15="","",'各会計、関係団体の財政状況及び健全化判断比率'!B15)</f>
        <v/>
      </c>
      <c r="F42" s="611"/>
      <c r="G42" s="611"/>
      <c r="H42" s="611"/>
      <c r="I42" s="611"/>
      <c r="J42" s="611"/>
      <c r="K42" s="611"/>
      <c r="L42" s="611"/>
      <c r="M42" s="611"/>
      <c r="N42" s="611"/>
      <c r="O42" s="611"/>
      <c r="P42" s="611"/>
      <c r="Q42" s="611"/>
      <c r="R42" s="611"/>
      <c r="S42" s="611"/>
      <c r="T42" s="181"/>
      <c r="U42" s="610" t="str">
        <f t="shared" si="4"/>
        <v/>
      </c>
      <c r="V42" s="610"/>
      <c r="W42" s="611"/>
      <c r="X42" s="611"/>
      <c r="Y42" s="611"/>
      <c r="Z42" s="611"/>
      <c r="AA42" s="611"/>
      <c r="AB42" s="611"/>
      <c r="AC42" s="611"/>
      <c r="AD42" s="611"/>
      <c r="AE42" s="611"/>
      <c r="AF42" s="611"/>
      <c r="AG42" s="611"/>
      <c r="AH42" s="611"/>
      <c r="AI42" s="611"/>
      <c r="AJ42" s="611"/>
      <c r="AK42" s="611"/>
      <c r="AL42" s="181"/>
      <c r="AM42" s="610" t="str">
        <f t="shared" si="0"/>
        <v/>
      </c>
      <c r="AN42" s="610"/>
      <c r="AO42" s="611"/>
      <c r="AP42" s="611"/>
      <c r="AQ42" s="611"/>
      <c r="AR42" s="611"/>
      <c r="AS42" s="611"/>
      <c r="AT42" s="611"/>
      <c r="AU42" s="611"/>
      <c r="AV42" s="611"/>
      <c r="AW42" s="611"/>
      <c r="AX42" s="611"/>
      <c r="AY42" s="611"/>
      <c r="AZ42" s="611"/>
      <c r="BA42" s="611"/>
      <c r="BB42" s="611"/>
      <c r="BC42" s="611"/>
      <c r="BD42" s="181"/>
      <c r="BE42" s="610" t="str">
        <f t="shared" si="1"/>
        <v/>
      </c>
      <c r="BF42" s="610"/>
      <c r="BG42" s="611"/>
      <c r="BH42" s="611"/>
      <c r="BI42" s="611"/>
      <c r="BJ42" s="611"/>
      <c r="BK42" s="611"/>
      <c r="BL42" s="611"/>
      <c r="BM42" s="611"/>
      <c r="BN42" s="611"/>
      <c r="BO42" s="611"/>
      <c r="BP42" s="611"/>
      <c r="BQ42" s="611"/>
      <c r="BR42" s="611"/>
      <c r="BS42" s="611"/>
      <c r="BT42" s="611"/>
      <c r="BU42" s="611"/>
      <c r="BV42" s="181"/>
      <c r="BW42" s="610">
        <f t="shared" si="2"/>
        <v>15</v>
      </c>
      <c r="BX42" s="610"/>
      <c r="BY42" s="611" t="str">
        <f>IF('各会計、関係団体の財政状況及び健全化判断比率'!B76="","",'各会計、関係団体の財政状況及び健全化判断比率'!B76)</f>
        <v>沖縄県後期高齢者医療連合会（特別会計）</v>
      </c>
      <c r="BZ42" s="611"/>
      <c r="CA42" s="611"/>
      <c r="CB42" s="611"/>
      <c r="CC42" s="611"/>
      <c r="CD42" s="611"/>
      <c r="CE42" s="611"/>
      <c r="CF42" s="611"/>
      <c r="CG42" s="611"/>
      <c r="CH42" s="611"/>
      <c r="CI42" s="611"/>
      <c r="CJ42" s="611"/>
      <c r="CK42" s="611"/>
      <c r="CL42" s="611"/>
      <c r="CM42" s="611"/>
      <c r="CN42" s="181"/>
      <c r="CO42" s="610" t="str">
        <f t="shared" si="3"/>
        <v/>
      </c>
      <c r="CP42" s="610"/>
      <c r="CQ42" s="611" t="str">
        <f>IF('各会計、関係団体の財政状況及び健全化判断比率'!BS15="","",'各会計、関係団体の財政状況及び健全化判断比率'!BS15)</f>
        <v/>
      </c>
      <c r="CR42" s="611"/>
      <c r="CS42" s="611"/>
      <c r="CT42" s="611"/>
      <c r="CU42" s="611"/>
      <c r="CV42" s="611"/>
      <c r="CW42" s="611"/>
      <c r="CX42" s="611"/>
      <c r="CY42" s="611"/>
      <c r="CZ42" s="611"/>
      <c r="DA42" s="611"/>
      <c r="DB42" s="611"/>
      <c r="DC42" s="611"/>
      <c r="DD42" s="611"/>
      <c r="DE42" s="611"/>
      <c r="DG42" s="612" t="str">
        <f>IF('各会計、関係団体の財政状況及び健全化判断比率'!BR15="","",'各会計、関係団体の財政状況及び健全化判断比率'!BR15)</f>
        <v/>
      </c>
      <c r="DH42" s="612"/>
      <c r="DI42" s="208"/>
    </row>
    <row r="43" spans="1:113" ht="32.25" customHeight="1" x14ac:dyDescent="0.15">
      <c r="B43" s="205"/>
      <c r="C43" s="610" t="str">
        <f t="shared" si="5"/>
        <v/>
      </c>
      <c r="D43" s="610"/>
      <c r="E43" s="611" t="str">
        <f>IF('各会計、関係団体の財政状況及び健全化判断比率'!B16="","",'各会計、関係団体の財政状況及び健全化判断比率'!B16)</f>
        <v/>
      </c>
      <c r="F43" s="611"/>
      <c r="G43" s="611"/>
      <c r="H43" s="611"/>
      <c r="I43" s="611"/>
      <c r="J43" s="611"/>
      <c r="K43" s="611"/>
      <c r="L43" s="611"/>
      <c r="M43" s="611"/>
      <c r="N43" s="611"/>
      <c r="O43" s="611"/>
      <c r="P43" s="611"/>
      <c r="Q43" s="611"/>
      <c r="R43" s="611"/>
      <c r="S43" s="611"/>
      <c r="T43" s="181"/>
      <c r="U43" s="610" t="str">
        <f t="shared" si="4"/>
        <v/>
      </c>
      <c r="V43" s="610"/>
      <c r="W43" s="611"/>
      <c r="X43" s="611"/>
      <c r="Y43" s="611"/>
      <c r="Z43" s="611"/>
      <c r="AA43" s="611"/>
      <c r="AB43" s="611"/>
      <c r="AC43" s="611"/>
      <c r="AD43" s="611"/>
      <c r="AE43" s="611"/>
      <c r="AF43" s="611"/>
      <c r="AG43" s="611"/>
      <c r="AH43" s="611"/>
      <c r="AI43" s="611"/>
      <c r="AJ43" s="611"/>
      <c r="AK43" s="611"/>
      <c r="AL43" s="181"/>
      <c r="AM43" s="610" t="str">
        <f t="shared" si="0"/>
        <v/>
      </c>
      <c r="AN43" s="610"/>
      <c r="AO43" s="611"/>
      <c r="AP43" s="611"/>
      <c r="AQ43" s="611"/>
      <c r="AR43" s="611"/>
      <c r="AS43" s="611"/>
      <c r="AT43" s="611"/>
      <c r="AU43" s="611"/>
      <c r="AV43" s="611"/>
      <c r="AW43" s="611"/>
      <c r="AX43" s="611"/>
      <c r="AY43" s="611"/>
      <c r="AZ43" s="611"/>
      <c r="BA43" s="611"/>
      <c r="BB43" s="611"/>
      <c r="BC43" s="611"/>
      <c r="BD43" s="181"/>
      <c r="BE43" s="610" t="str">
        <f t="shared" si="1"/>
        <v/>
      </c>
      <c r="BF43" s="610"/>
      <c r="BG43" s="611"/>
      <c r="BH43" s="611"/>
      <c r="BI43" s="611"/>
      <c r="BJ43" s="611"/>
      <c r="BK43" s="611"/>
      <c r="BL43" s="611"/>
      <c r="BM43" s="611"/>
      <c r="BN43" s="611"/>
      <c r="BO43" s="611"/>
      <c r="BP43" s="611"/>
      <c r="BQ43" s="611"/>
      <c r="BR43" s="611"/>
      <c r="BS43" s="611"/>
      <c r="BT43" s="611"/>
      <c r="BU43" s="611"/>
      <c r="BV43" s="181"/>
      <c r="BW43" s="610" t="str">
        <f t="shared" si="2"/>
        <v/>
      </c>
      <c r="BX43" s="610"/>
      <c r="BY43" s="611" t="str">
        <f>IF('各会計、関係団体の財政状況及び健全化判断比率'!B77="","",'各会計、関係団体の財政状況及び健全化判断比率'!B77)</f>
        <v/>
      </c>
      <c r="BZ43" s="611"/>
      <c r="CA43" s="611"/>
      <c r="CB43" s="611"/>
      <c r="CC43" s="611"/>
      <c r="CD43" s="611"/>
      <c r="CE43" s="611"/>
      <c r="CF43" s="611"/>
      <c r="CG43" s="611"/>
      <c r="CH43" s="611"/>
      <c r="CI43" s="611"/>
      <c r="CJ43" s="611"/>
      <c r="CK43" s="611"/>
      <c r="CL43" s="611"/>
      <c r="CM43" s="611"/>
      <c r="CN43" s="181"/>
      <c r="CO43" s="610" t="str">
        <f t="shared" si="3"/>
        <v/>
      </c>
      <c r="CP43" s="610"/>
      <c r="CQ43" s="611" t="str">
        <f>IF('各会計、関係団体の財政状況及び健全化判断比率'!BS16="","",'各会計、関係団体の財政状況及び健全化判断比率'!BS16)</f>
        <v/>
      </c>
      <c r="CR43" s="611"/>
      <c r="CS43" s="611"/>
      <c r="CT43" s="611"/>
      <c r="CU43" s="611"/>
      <c r="CV43" s="611"/>
      <c r="CW43" s="611"/>
      <c r="CX43" s="611"/>
      <c r="CY43" s="611"/>
      <c r="CZ43" s="611"/>
      <c r="DA43" s="611"/>
      <c r="DB43" s="611"/>
      <c r="DC43" s="611"/>
      <c r="DD43" s="611"/>
      <c r="DE43" s="611"/>
      <c r="DG43" s="612" t="str">
        <f>IF('各会計、関係団体の財政状況及び健全化判断比率'!BR16="","",'各会計、関係団体の財政状況及び健全化判断比率'!BR16)</f>
        <v/>
      </c>
      <c r="DH43" s="612"/>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180" t="s">
        <v>209</v>
      </c>
    </row>
    <row r="47" spans="1:113" x14ac:dyDescent="0.15">
      <c r="E47" s="180" t="s">
        <v>210</v>
      </c>
    </row>
    <row r="48" spans="1:113" x14ac:dyDescent="0.15">
      <c r="E48" s="180" t="s">
        <v>211</v>
      </c>
    </row>
    <row r="49" spans="5:5" x14ac:dyDescent="0.15">
      <c r="E49" s="212" t="s">
        <v>212</v>
      </c>
    </row>
    <row r="50" spans="5:5" x14ac:dyDescent="0.15">
      <c r="E50" s="180" t="s">
        <v>213</v>
      </c>
    </row>
    <row r="51" spans="5:5" x14ac:dyDescent="0.15">
      <c r="E51" s="180" t="s">
        <v>214</v>
      </c>
    </row>
    <row r="52" spans="5:5" x14ac:dyDescent="0.15">
      <c r="E52" s="180" t="s">
        <v>215</v>
      </c>
    </row>
    <row r="53" spans="5:5" x14ac:dyDescent="0.15"/>
    <row r="54" spans="5:5" x14ac:dyDescent="0.15"/>
    <row r="55" spans="5:5" x14ac:dyDescent="0.15"/>
    <row r="56" spans="5:5" x14ac:dyDescent="0.15"/>
  </sheetData>
  <sheetProtection algorithmName="SHA-512" hashValue="zfFBsOd+eNLrxozUdGAjP1ADYAfwynyq0AC0t0RqOvZfkUPc/6Ni3CD96ZkByH6dMTZm6njedwXot8LqrdtPLA==" saltValue="QV+DM+m98wHtYdTzbtTov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view="pageBreakPreview" zoomScaleNormal="66"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53" t="s">
        <v>566</v>
      </c>
      <c r="D34" s="1153"/>
      <c r="E34" s="1154"/>
      <c r="F34" s="32">
        <v>2.63</v>
      </c>
      <c r="G34" s="33">
        <v>7.67</v>
      </c>
      <c r="H34" s="33">
        <v>9.5500000000000007</v>
      </c>
      <c r="I34" s="33">
        <v>3.03</v>
      </c>
      <c r="J34" s="34">
        <v>7.74</v>
      </c>
      <c r="K34" s="22"/>
      <c r="L34" s="22"/>
      <c r="M34" s="22"/>
      <c r="N34" s="22"/>
      <c r="O34" s="22"/>
      <c r="P34" s="22"/>
    </row>
    <row r="35" spans="1:16" ht="39" customHeight="1" x14ac:dyDescent="0.15">
      <c r="A35" s="22"/>
      <c r="B35" s="35"/>
      <c r="C35" s="1149" t="s">
        <v>567</v>
      </c>
      <c r="D35" s="1149"/>
      <c r="E35" s="1150"/>
      <c r="F35" s="36">
        <v>0.8</v>
      </c>
      <c r="G35" s="37">
        <v>3.68</v>
      </c>
      <c r="H35" s="37">
        <v>4.78</v>
      </c>
      <c r="I35" s="37">
        <v>2.31</v>
      </c>
      <c r="J35" s="38">
        <v>2.11</v>
      </c>
      <c r="K35" s="22"/>
      <c r="L35" s="22"/>
      <c r="M35" s="22"/>
      <c r="N35" s="22"/>
      <c r="O35" s="22"/>
      <c r="P35" s="22"/>
    </row>
    <row r="36" spans="1:16" ht="39" customHeight="1" x14ac:dyDescent="0.15">
      <c r="A36" s="22"/>
      <c r="B36" s="35"/>
      <c r="C36" s="1149" t="s">
        <v>568</v>
      </c>
      <c r="D36" s="1149"/>
      <c r="E36" s="1150"/>
      <c r="F36" s="36">
        <v>0.28999999999999998</v>
      </c>
      <c r="G36" s="37">
        <v>0.28000000000000003</v>
      </c>
      <c r="H36" s="37">
        <v>0.1</v>
      </c>
      <c r="I36" s="37">
        <v>0.78</v>
      </c>
      <c r="J36" s="38">
        <v>1.42</v>
      </c>
      <c r="K36" s="22"/>
      <c r="L36" s="22"/>
      <c r="M36" s="22"/>
      <c r="N36" s="22"/>
      <c r="O36" s="22"/>
      <c r="P36" s="22"/>
    </row>
    <row r="37" spans="1:16" ht="39" customHeight="1" x14ac:dyDescent="0.15">
      <c r="A37" s="22"/>
      <c r="B37" s="35"/>
      <c r="C37" s="1149" t="s">
        <v>569</v>
      </c>
      <c r="D37" s="1149"/>
      <c r="E37" s="1150"/>
      <c r="F37" s="36">
        <v>0.49</v>
      </c>
      <c r="G37" s="37">
        <v>0.5</v>
      </c>
      <c r="H37" s="37">
        <v>0.36</v>
      </c>
      <c r="I37" s="37">
        <v>0.69</v>
      </c>
      <c r="J37" s="38">
        <v>0.7</v>
      </c>
      <c r="K37" s="22"/>
      <c r="L37" s="22"/>
      <c r="M37" s="22"/>
      <c r="N37" s="22"/>
      <c r="O37" s="22"/>
      <c r="P37" s="22"/>
    </row>
    <row r="38" spans="1:16" ht="39" customHeight="1" x14ac:dyDescent="0.15">
      <c r="A38" s="22"/>
      <c r="B38" s="35"/>
      <c r="C38" s="1149" t="s">
        <v>570</v>
      </c>
      <c r="D38" s="1149"/>
      <c r="E38" s="1150"/>
      <c r="F38" s="36">
        <v>0.02</v>
      </c>
      <c r="G38" s="37">
        <v>0.08</v>
      </c>
      <c r="H38" s="37">
        <v>0</v>
      </c>
      <c r="I38" s="37">
        <v>0.03</v>
      </c>
      <c r="J38" s="38">
        <v>0.05</v>
      </c>
      <c r="K38" s="22"/>
      <c r="L38" s="22"/>
      <c r="M38" s="22"/>
      <c r="N38" s="22"/>
      <c r="O38" s="22"/>
      <c r="P38" s="22"/>
    </row>
    <row r="39" spans="1:16" ht="39" customHeight="1" x14ac:dyDescent="0.15">
      <c r="A39" s="22"/>
      <c r="B39" s="35"/>
      <c r="C39" s="1149" t="s">
        <v>571</v>
      </c>
      <c r="D39" s="1149"/>
      <c r="E39" s="1150"/>
      <c r="F39" s="36">
        <v>0.13</v>
      </c>
      <c r="G39" s="37">
        <v>0.17</v>
      </c>
      <c r="H39" s="37">
        <v>0.55000000000000004</v>
      </c>
      <c r="I39" s="37">
        <v>0.54</v>
      </c>
      <c r="J39" s="38">
        <v>0</v>
      </c>
      <c r="K39" s="22"/>
      <c r="L39" s="22"/>
      <c r="M39" s="22"/>
      <c r="N39" s="22"/>
      <c r="O39" s="22"/>
      <c r="P39" s="22"/>
    </row>
    <row r="40" spans="1:16" ht="39" customHeight="1" x14ac:dyDescent="0.15">
      <c r="A40" s="22"/>
      <c r="B40" s="35"/>
      <c r="C40" s="1149"/>
      <c r="D40" s="1149"/>
      <c r="E40" s="1150"/>
      <c r="F40" s="36"/>
      <c r="G40" s="37"/>
      <c r="H40" s="37"/>
      <c r="I40" s="37"/>
      <c r="J40" s="38"/>
      <c r="K40" s="22"/>
      <c r="L40" s="22"/>
      <c r="M40" s="22"/>
      <c r="N40" s="22"/>
      <c r="O40" s="22"/>
      <c r="P40" s="22"/>
    </row>
    <row r="41" spans="1:16" ht="39" customHeight="1" x14ac:dyDescent="0.15">
      <c r="A41" s="22"/>
      <c r="B41" s="35"/>
      <c r="C41" s="1149"/>
      <c r="D41" s="1149"/>
      <c r="E41" s="1150"/>
      <c r="F41" s="36"/>
      <c r="G41" s="37"/>
      <c r="H41" s="37"/>
      <c r="I41" s="37"/>
      <c r="J41" s="38"/>
      <c r="K41" s="22"/>
      <c r="L41" s="22"/>
      <c r="M41" s="22"/>
      <c r="N41" s="22"/>
      <c r="O41" s="22"/>
      <c r="P41" s="22"/>
    </row>
    <row r="42" spans="1:16" ht="39" customHeight="1" x14ac:dyDescent="0.15">
      <c r="A42" s="22"/>
      <c r="B42" s="39"/>
      <c r="C42" s="1149" t="s">
        <v>572</v>
      </c>
      <c r="D42" s="1149"/>
      <c r="E42" s="1150"/>
      <c r="F42" s="36" t="s">
        <v>518</v>
      </c>
      <c r="G42" s="37" t="s">
        <v>518</v>
      </c>
      <c r="H42" s="37" t="s">
        <v>518</v>
      </c>
      <c r="I42" s="37" t="s">
        <v>518</v>
      </c>
      <c r="J42" s="38" t="s">
        <v>518</v>
      </c>
      <c r="K42" s="22"/>
      <c r="L42" s="22"/>
      <c r="M42" s="22"/>
      <c r="N42" s="22"/>
      <c r="O42" s="22"/>
      <c r="P42" s="22"/>
    </row>
    <row r="43" spans="1:16" ht="39" customHeight="1" thickBot="1" x14ac:dyDescent="0.2">
      <c r="A43" s="22"/>
      <c r="B43" s="40"/>
      <c r="C43" s="1151" t="s">
        <v>573</v>
      </c>
      <c r="D43" s="1151"/>
      <c r="E43" s="1152"/>
      <c r="F43" s="41" t="s">
        <v>518</v>
      </c>
      <c r="G43" s="42" t="s">
        <v>518</v>
      </c>
      <c r="H43" s="42" t="s">
        <v>518</v>
      </c>
      <c r="I43" s="42" t="s">
        <v>518</v>
      </c>
      <c r="J43" s="43" t="s">
        <v>518</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616bW90JwRq/eKiBL6foX3xHAc8khgKn2rS0NvpFNmy0lJR1u2Z68Wr+QqCWPkPCIl/wIoNJak2rmKCBr2Z8Q==" saltValue="H101Jd1PDf05CKeyBlk8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zoomScaleNormal="100"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560</v>
      </c>
      <c r="L44" s="54" t="s">
        <v>561</v>
      </c>
      <c r="M44" s="54" t="s">
        <v>562</v>
      </c>
      <c r="N44" s="54" t="s">
        <v>563</v>
      </c>
      <c r="O44" s="55" t="s">
        <v>564</v>
      </c>
      <c r="P44" s="46"/>
      <c r="Q44" s="46"/>
      <c r="R44" s="46"/>
      <c r="S44" s="46"/>
      <c r="T44" s="46"/>
      <c r="U44" s="46"/>
    </row>
    <row r="45" spans="1:21" ht="30.75" customHeight="1" x14ac:dyDescent="0.15">
      <c r="A45" s="46"/>
      <c r="B45" s="1155" t="s">
        <v>11</v>
      </c>
      <c r="C45" s="1156"/>
      <c r="D45" s="56"/>
      <c r="E45" s="1161" t="s">
        <v>12</v>
      </c>
      <c r="F45" s="1161"/>
      <c r="G45" s="1161"/>
      <c r="H45" s="1161"/>
      <c r="I45" s="1161"/>
      <c r="J45" s="1162"/>
      <c r="K45" s="57">
        <v>265</v>
      </c>
      <c r="L45" s="58">
        <v>310</v>
      </c>
      <c r="M45" s="58">
        <v>317</v>
      </c>
      <c r="N45" s="58">
        <v>317</v>
      </c>
      <c r="O45" s="59">
        <v>311</v>
      </c>
      <c r="P45" s="46"/>
      <c r="Q45" s="46"/>
      <c r="R45" s="46"/>
      <c r="S45" s="46"/>
      <c r="T45" s="46"/>
      <c r="U45" s="46"/>
    </row>
    <row r="46" spans="1:21" ht="30.75" customHeight="1" x14ac:dyDescent="0.15">
      <c r="A46" s="46"/>
      <c r="B46" s="1157"/>
      <c r="C46" s="1158"/>
      <c r="D46" s="60"/>
      <c r="E46" s="1163" t="s">
        <v>13</v>
      </c>
      <c r="F46" s="1163"/>
      <c r="G46" s="1163"/>
      <c r="H46" s="1163"/>
      <c r="I46" s="1163"/>
      <c r="J46" s="1164"/>
      <c r="K46" s="61" t="s">
        <v>518</v>
      </c>
      <c r="L46" s="62" t="s">
        <v>518</v>
      </c>
      <c r="M46" s="62" t="s">
        <v>518</v>
      </c>
      <c r="N46" s="62" t="s">
        <v>518</v>
      </c>
      <c r="O46" s="63" t="s">
        <v>518</v>
      </c>
      <c r="P46" s="46"/>
      <c r="Q46" s="46"/>
      <c r="R46" s="46"/>
      <c r="S46" s="46"/>
      <c r="T46" s="46"/>
      <c r="U46" s="46"/>
    </row>
    <row r="47" spans="1:21" ht="30.75" customHeight="1" x14ac:dyDescent="0.15">
      <c r="A47" s="46"/>
      <c r="B47" s="1157"/>
      <c r="C47" s="1158"/>
      <c r="D47" s="60"/>
      <c r="E47" s="1163" t="s">
        <v>14</v>
      </c>
      <c r="F47" s="1163"/>
      <c r="G47" s="1163"/>
      <c r="H47" s="1163"/>
      <c r="I47" s="1163"/>
      <c r="J47" s="1164"/>
      <c r="K47" s="61" t="s">
        <v>518</v>
      </c>
      <c r="L47" s="62" t="s">
        <v>518</v>
      </c>
      <c r="M47" s="62" t="s">
        <v>518</v>
      </c>
      <c r="N47" s="62" t="s">
        <v>518</v>
      </c>
      <c r="O47" s="63" t="s">
        <v>518</v>
      </c>
      <c r="P47" s="46"/>
      <c r="Q47" s="46"/>
      <c r="R47" s="46"/>
      <c r="S47" s="46"/>
      <c r="T47" s="46"/>
      <c r="U47" s="46"/>
    </row>
    <row r="48" spans="1:21" ht="30.75" customHeight="1" x14ac:dyDescent="0.15">
      <c r="A48" s="46"/>
      <c r="B48" s="1157"/>
      <c r="C48" s="1158"/>
      <c r="D48" s="60"/>
      <c r="E48" s="1163" t="s">
        <v>15</v>
      </c>
      <c r="F48" s="1163"/>
      <c r="G48" s="1163"/>
      <c r="H48" s="1163"/>
      <c r="I48" s="1163"/>
      <c r="J48" s="1164"/>
      <c r="K48" s="61">
        <v>15</v>
      </c>
      <c r="L48" s="62">
        <v>15</v>
      </c>
      <c r="M48" s="62">
        <v>23</v>
      </c>
      <c r="N48" s="62">
        <v>20</v>
      </c>
      <c r="O48" s="63">
        <v>22</v>
      </c>
      <c r="P48" s="46"/>
      <c r="Q48" s="46"/>
      <c r="R48" s="46"/>
      <c r="S48" s="46"/>
      <c r="T48" s="46"/>
      <c r="U48" s="46"/>
    </row>
    <row r="49" spans="1:21" ht="30.75" customHeight="1" x14ac:dyDescent="0.15">
      <c r="A49" s="46"/>
      <c r="B49" s="1157"/>
      <c r="C49" s="1158"/>
      <c r="D49" s="60"/>
      <c r="E49" s="1163" t="s">
        <v>16</v>
      </c>
      <c r="F49" s="1163"/>
      <c r="G49" s="1163"/>
      <c r="H49" s="1163"/>
      <c r="I49" s="1163"/>
      <c r="J49" s="1164"/>
      <c r="K49" s="61">
        <v>0</v>
      </c>
      <c r="L49" s="62">
        <v>0</v>
      </c>
      <c r="M49" s="62">
        <v>0</v>
      </c>
      <c r="N49" s="62">
        <v>0</v>
      </c>
      <c r="O49" s="63">
        <v>0</v>
      </c>
      <c r="P49" s="46"/>
      <c r="Q49" s="46"/>
      <c r="R49" s="46"/>
      <c r="S49" s="46"/>
      <c r="T49" s="46"/>
      <c r="U49" s="46"/>
    </row>
    <row r="50" spans="1:21" ht="30.75" customHeight="1" x14ac:dyDescent="0.15">
      <c r="A50" s="46"/>
      <c r="B50" s="1157"/>
      <c r="C50" s="1158"/>
      <c r="D50" s="60"/>
      <c r="E50" s="1163" t="s">
        <v>17</v>
      </c>
      <c r="F50" s="1163"/>
      <c r="G50" s="1163"/>
      <c r="H50" s="1163"/>
      <c r="I50" s="1163"/>
      <c r="J50" s="1164"/>
      <c r="K50" s="61" t="s">
        <v>518</v>
      </c>
      <c r="L50" s="62" t="s">
        <v>518</v>
      </c>
      <c r="M50" s="62" t="s">
        <v>518</v>
      </c>
      <c r="N50" s="62" t="s">
        <v>518</v>
      </c>
      <c r="O50" s="63" t="s">
        <v>518</v>
      </c>
      <c r="P50" s="46"/>
      <c r="Q50" s="46"/>
      <c r="R50" s="46"/>
      <c r="S50" s="46"/>
      <c r="T50" s="46"/>
      <c r="U50" s="46"/>
    </row>
    <row r="51" spans="1:21" ht="30.75" customHeight="1" x14ac:dyDescent="0.15">
      <c r="A51" s="46"/>
      <c r="B51" s="1159"/>
      <c r="C51" s="1160"/>
      <c r="D51" s="64"/>
      <c r="E51" s="1163" t="s">
        <v>18</v>
      </c>
      <c r="F51" s="1163"/>
      <c r="G51" s="1163"/>
      <c r="H51" s="1163"/>
      <c r="I51" s="1163"/>
      <c r="J51" s="1164"/>
      <c r="K51" s="61">
        <v>0</v>
      </c>
      <c r="L51" s="62">
        <v>0</v>
      </c>
      <c r="M51" s="62">
        <v>0</v>
      </c>
      <c r="N51" s="62">
        <v>0</v>
      </c>
      <c r="O51" s="63">
        <v>0</v>
      </c>
      <c r="P51" s="46"/>
      <c r="Q51" s="46"/>
      <c r="R51" s="46"/>
      <c r="S51" s="46"/>
      <c r="T51" s="46"/>
      <c r="U51" s="46"/>
    </row>
    <row r="52" spans="1:21" ht="30.75" customHeight="1" x14ac:dyDescent="0.15">
      <c r="A52" s="46"/>
      <c r="B52" s="1165" t="s">
        <v>19</v>
      </c>
      <c r="C52" s="1166"/>
      <c r="D52" s="64"/>
      <c r="E52" s="1163" t="s">
        <v>20</v>
      </c>
      <c r="F52" s="1163"/>
      <c r="G52" s="1163"/>
      <c r="H52" s="1163"/>
      <c r="I52" s="1163"/>
      <c r="J52" s="1164"/>
      <c r="K52" s="61">
        <v>211</v>
      </c>
      <c r="L52" s="62">
        <v>229</v>
      </c>
      <c r="M52" s="62">
        <v>231</v>
      </c>
      <c r="N52" s="62">
        <v>244</v>
      </c>
      <c r="O52" s="63">
        <v>240</v>
      </c>
      <c r="P52" s="46"/>
      <c r="Q52" s="46"/>
      <c r="R52" s="46"/>
      <c r="S52" s="46"/>
      <c r="T52" s="46"/>
      <c r="U52" s="46"/>
    </row>
    <row r="53" spans="1:21" ht="30.75" customHeight="1" thickBot="1" x14ac:dyDescent="0.2">
      <c r="A53" s="46"/>
      <c r="B53" s="1167" t="s">
        <v>21</v>
      </c>
      <c r="C53" s="1168"/>
      <c r="D53" s="65"/>
      <c r="E53" s="1169" t="s">
        <v>22</v>
      </c>
      <c r="F53" s="1169"/>
      <c r="G53" s="1169"/>
      <c r="H53" s="1169"/>
      <c r="I53" s="1169"/>
      <c r="J53" s="1170"/>
      <c r="K53" s="66">
        <v>69</v>
      </c>
      <c r="L53" s="67">
        <v>96</v>
      </c>
      <c r="M53" s="67">
        <v>109</v>
      </c>
      <c r="N53" s="67">
        <v>93</v>
      </c>
      <c r="O53" s="68">
        <v>93</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574</v>
      </c>
      <c r="P55" s="46"/>
      <c r="Q55" s="46"/>
      <c r="R55" s="46"/>
      <c r="S55" s="46"/>
      <c r="T55" s="46"/>
      <c r="U55" s="46"/>
    </row>
    <row r="56" spans="1:21" ht="31.5" customHeight="1" thickBot="1" x14ac:dyDescent="0.2">
      <c r="A56" s="46"/>
      <c r="B56" s="74"/>
      <c r="C56" s="75"/>
      <c r="D56" s="75"/>
      <c r="E56" s="76"/>
      <c r="F56" s="76"/>
      <c r="G56" s="76"/>
      <c r="H56" s="76"/>
      <c r="I56" s="76"/>
      <c r="J56" s="77" t="s">
        <v>2</v>
      </c>
      <c r="K56" s="78" t="s">
        <v>575</v>
      </c>
      <c r="L56" s="79" t="s">
        <v>576</v>
      </c>
      <c r="M56" s="79" t="s">
        <v>577</v>
      </c>
      <c r="N56" s="79" t="s">
        <v>578</v>
      </c>
      <c r="O56" s="80" t="s">
        <v>579</v>
      </c>
      <c r="P56" s="46"/>
      <c r="Q56" s="46"/>
      <c r="R56" s="46"/>
      <c r="S56" s="46"/>
      <c r="T56" s="46"/>
      <c r="U56" s="46"/>
    </row>
    <row r="57" spans="1:21" ht="31.5" customHeight="1" x14ac:dyDescent="0.15">
      <c r="B57" s="1171" t="s">
        <v>25</v>
      </c>
      <c r="C57" s="1172"/>
      <c r="D57" s="1175" t="s">
        <v>26</v>
      </c>
      <c r="E57" s="1176"/>
      <c r="F57" s="1176"/>
      <c r="G57" s="1176"/>
      <c r="H57" s="1176"/>
      <c r="I57" s="1176"/>
      <c r="J57" s="1177"/>
      <c r="K57" s="81"/>
      <c r="L57" s="82"/>
      <c r="M57" s="82"/>
      <c r="N57" s="82"/>
      <c r="O57" s="83"/>
    </row>
    <row r="58" spans="1:21" ht="31.5" customHeight="1" thickBot="1" x14ac:dyDescent="0.2">
      <c r="B58" s="1173"/>
      <c r="C58" s="1174"/>
      <c r="D58" s="1178" t="s">
        <v>27</v>
      </c>
      <c r="E58" s="1179"/>
      <c r="F58" s="1179"/>
      <c r="G58" s="1179"/>
      <c r="H58" s="1179"/>
      <c r="I58" s="1179"/>
      <c r="J58" s="1180"/>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TFk925NaKj1LQisvJawFGIpM6T/L7LN8n24z3lpPKaNSLXmNhYjs6QxmmsNnsCTpjnVZClqb0r3Z3No5apWKCw==" saltValue="tV3ajVLAPRamtwzltGbYE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zoomScaleNormal="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560</v>
      </c>
      <c r="J40" s="98" t="s">
        <v>561</v>
      </c>
      <c r="K40" s="98" t="s">
        <v>562</v>
      </c>
      <c r="L40" s="98" t="s">
        <v>563</v>
      </c>
      <c r="M40" s="99" t="s">
        <v>564</v>
      </c>
    </row>
    <row r="41" spans="2:13" ht="27.75" customHeight="1" x14ac:dyDescent="0.15">
      <c r="B41" s="1181" t="s">
        <v>30</v>
      </c>
      <c r="C41" s="1182"/>
      <c r="D41" s="100"/>
      <c r="E41" s="1187" t="s">
        <v>31</v>
      </c>
      <c r="F41" s="1187"/>
      <c r="G41" s="1187"/>
      <c r="H41" s="1188"/>
      <c r="I41" s="101">
        <v>2882</v>
      </c>
      <c r="J41" s="102">
        <v>2824</v>
      </c>
      <c r="K41" s="102">
        <v>2661</v>
      </c>
      <c r="L41" s="102">
        <v>2852</v>
      </c>
      <c r="M41" s="103">
        <v>3021</v>
      </c>
    </row>
    <row r="42" spans="2:13" ht="27.75" customHeight="1" x14ac:dyDescent="0.15">
      <c r="B42" s="1183"/>
      <c r="C42" s="1184"/>
      <c r="D42" s="104"/>
      <c r="E42" s="1189" t="s">
        <v>32</v>
      </c>
      <c r="F42" s="1189"/>
      <c r="G42" s="1189"/>
      <c r="H42" s="1190"/>
      <c r="I42" s="105" t="s">
        <v>518</v>
      </c>
      <c r="J42" s="106" t="s">
        <v>518</v>
      </c>
      <c r="K42" s="106" t="s">
        <v>518</v>
      </c>
      <c r="L42" s="106" t="s">
        <v>518</v>
      </c>
      <c r="M42" s="107" t="s">
        <v>518</v>
      </c>
    </row>
    <row r="43" spans="2:13" ht="27.75" customHeight="1" x14ac:dyDescent="0.15">
      <c r="B43" s="1183"/>
      <c r="C43" s="1184"/>
      <c r="D43" s="104"/>
      <c r="E43" s="1189" t="s">
        <v>33</v>
      </c>
      <c r="F43" s="1189"/>
      <c r="G43" s="1189"/>
      <c r="H43" s="1190"/>
      <c r="I43" s="105">
        <v>142</v>
      </c>
      <c r="J43" s="106">
        <v>116</v>
      </c>
      <c r="K43" s="106">
        <v>106</v>
      </c>
      <c r="L43" s="106">
        <v>137</v>
      </c>
      <c r="M43" s="107">
        <v>181</v>
      </c>
    </row>
    <row r="44" spans="2:13" ht="27.75" customHeight="1" x14ac:dyDescent="0.15">
      <c r="B44" s="1183"/>
      <c r="C44" s="1184"/>
      <c r="D44" s="104"/>
      <c r="E44" s="1189" t="s">
        <v>34</v>
      </c>
      <c r="F44" s="1189"/>
      <c r="G44" s="1189"/>
      <c r="H44" s="1190"/>
      <c r="I44" s="105" t="s">
        <v>518</v>
      </c>
      <c r="J44" s="106" t="s">
        <v>518</v>
      </c>
      <c r="K44" s="106" t="s">
        <v>518</v>
      </c>
      <c r="L44" s="106" t="s">
        <v>518</v>
      </c>
      <c r="M44" s="107" t="s">
        <v>518</v>
      </c>
    </row>
    <row r="45" spans="2:13" ht="27.75" customHeight="1" x14ac:dyDescent="0.15">
      <c r="B45" s="1183"/>
      <c r="C45" s="1184"/>
      <c r="D45" s="104"/>
      <c r="E45" s="1189" t="s">
        <v>35</v>
      </c>
      <c r="F45" s="1189"/>
      <c r="G45" s="1189"/>
      <c r="H45" s="1190"/>
      <c r="I45" s="105">
        <v>339</v>
      </c>
      <c r="J45" s="106">
        <v>342</v>
      </c>
      <c r="K45" s="106">
        <v>329</v>
      </c>
      <c r="L45" s="106">
        <v>298</v>
      </c>
      <c r="M45" s="107">
        <v>262</v>
      </c>
    </row>
    <row r="46" spans="2:13" ht="27.75" customHeight="1" x14ac:dyDescent="0.15">
      <c r="B46" s="1183"/>
      <c r="C46" s="1184"/>
      <c r="D46" s="108"/>
      <c r="E46" s="1189" t="s">
        <v>36</v>
      </c>
      <c r="F46" s="1189"/>
      <c r="G46" s="1189"/>
      <c r="H46" s="1190"/>
      <c r="I46" s="105" t="s">
        <v>518</v>
      </c>
      <c r="J46" s="106" t="s">
        <v>518</v>
      </c>
      <c r="K46" s="106" t="s">
        <v>518</v>
      </c>
      <c r="L46" s="106" t="s">
        <v>518</v>
      </c>
      <c r="M46" s="107" t="s">
        <v>518</v>
      </c>
    </row>
    <row r="47" spans="2:13" ht="27.75" customHeight="1" x14ac:dyDescent="0.15">
      <c r="B47" s="1183"/>
      <c r="C47" s="1184"/>
      <c r="D47" s="109"/>
      <c r="E47" s="1191" t="s">
        <v>37</v>
      </c>
      <c r="F47" s="1192"/>
      <c r="G47" s="1192"/>
      <c r="H47" s="1193"/>
      <c r="I47" s="105" t="s">
        <v>518</v>
      </c>
      <c r="J47" s="106" t="s">
        <v>518</v>
      </c>
      <c r="K47" s="106" t="s">
        <v>518</v>
      </c>
      <c r="L47" s="106" t="s">
        <v>518</v>
      </c>
      <c r="M47" s="107" t="s">
        <v>518</v>
      </c>
    </row>
    <row r="48" spans="2:13" ht="27.75" customHeight="1" x14ac:dyDescent="0.15">
      <c r="B48" s="1183"/>
      <c r="C48" s="1184"/>
      <c r="D48" s="104"/>
      <c r="E48" s="1189" t="s">
        <v>38</v>
      </c>
      <c r="F48" s="1189"/>
      <c r="G48" s="1189"/>
      <c r="H48" s="1190"/>
      <c r="I48" s="105" t="s">
        <v>518</v>
      </c>
      <c r="J48" s="106" t="s">
        <v>518</v>
      </c>
      <c r="K48" s="106" t="s">
        <v>518</v>
      </c>
      <c r="L48" s="106" t="s">
        <v>518</v>
      </c>
      <c r="M48" s="107" t="s">
        <v>518</v>
      </c>
    </row>
    <row r="49" spans="2:13" ht="27.75" customHeight="1" x14ac:dyDescent="0.15">
      <c r="B49" s="1185"/>
      <c r="C49" s="1186"/>
      <c r="D49" s="104"/>
      <c r="E49" s="1189" t="s">
        <v>39</v>
      </c>
      <c r="F49" s="1189"/>
      <c r="G49" s="1189"/>
      <c r="H49" s="1190"/>
      <c r="I49" s="105" t="s">
        <v>518</v>
      </c>
      <c r="J49" s="106" t="s">
        <v>518</v>
      </c>
      <c r="K49" s="106" t="s">
        <v>518</v>
      </c>
      <c r="L49" s="106" t="s">
        <v>518</v>
      </c>
      <c r="M49" s="107" t="s">
        <v>518</v>
      </c>
    </row>
    <row r="50" spans="2:13" ht="27.75" customHeight="1" x14ac:dyDescent="0.15">
      <c r="B50" s="1194" t="s">
        <v>40</v>
      </c>
      <c r="C50" s="1195"/>
      <c r="D50" s="110"/>
      <c r="E50" s="1189" t="s">
        <v>41</v>
      </c>
      <c r="F50" s="1189"/>
      <c r="G50" s="1189"/>
      <c r="H50" s="1190"/>
      <c r="I50" s="105">
        <v>4560</v>
      </c>
      <c r="J50" s="106">
        <v>4790</v>
      </c>
      <c r="K50" s="106">
        <v>4814</v>
      </c>
      <c r="L50" s="106">
        <v>4297</v>
      </c>
      <c r="M50" s="107">
        <v>4366</v>
      </c>
    </row>
    <row r="51" spans="2:13" ht="27.75" customHeight="1" x14ac:dyDescent="0.15">
      <c r="B51" s="1183"/>
      <c r="C51" s="1184"/>
      <c r="D51" s="104"/>
      <c r="E51" s="1189" t="s">
        <v>42</v>
      </c>
      <c r="F51" s="1189"/>
      <c r="G51" s="1189"/>
      <c r="H51" s="1190"/>
      <c r="I51" s="105">
        <v>135</v>
      </c>
      <c r="J51" s="106">
        <v>221</v>
      </c>
      <c r="K51" s="106" t="s">
        <v>518</v>
      </c>
      <c r="L51" s="106">
        <v>63</v>
      </c>
      <c r="M51" s="107">
        <v>221</v>
      </c>
    </row>
    <row r="52" spans="2:13" ht="27.75" customHeight="1" x14ac:dyDescent="0.15">
      <c r="B52" s="1185"/>
      <c r="C52" s="1186"/>
      <c r="D52" s="104"/>
      <c r="E52" s="1189" t="s">
        <v>43</v>
      </c>
      <c r="F52" s="1189"/>
      <c r="G52" s="1189"/>
      <c r="H52" s="1190"/>
      <c r="I52" s="105">
        <v>1667</v>
      </c>
      <c r="J52" s="106">
        <v>1765</v>
      </c>
      <c r="K52" s="106">
        <v>1637</v>
      </c>
      <c r="L52" s="106">
        <v>1134</v>
      </c>
      <c r="M52" s="107">
        <v>1052</v>
      </c>
    </row>
    <row r="53" spans="2:13" ht="27.75" customHeight="1" thickBot="1" x14ac:dyDescent="0.2">
      <c r="B53" s="1196" t="s">
        <v>44</v>
      </c>
      <c r="C53" s="1197"/>
      <c r="D53" s="111"/>
      <c r="E53" s="1198" t="s">
        <v>45</v>
      </c>
      <c r="F53" s="1198"/>
      <c r="G53" s="1198"/>
      <c r="H53" s="1199"/>
      <c r="I53" s="112">
        <v>-2999</v>
      </c>
      <c r="J53" s="113">
        <v>-3494</v>
      </c>
      <c r="K53" s="113">
        <v>-3354</v>
      </c>
      <c r="L53" s="113">
        <v>-2206</v>
      </c>
      <c r="M53" s="114">
        <v>-2175</v>
      </c>
    </row>
    <row r="54" spans="2:13" ht="27.75" customHeight="1" x14ac:dyDescent="0.15">
      <c r="B54" s="115" t="s">
        <v>46</v>
      </c>
      <c r="C54" s="116"/>
      <c r="D54" s="116"/>
      <c r="E54" s="117"/>
      <c r="F54" s="117"/>
      <c r="G54" s="117"/>
      <c r="H54" s="117"/>
      <c r="I54" s="118"/>
      <c r="J54" s="118"/>
      <c r="K54" s="118"/>
      <c r="L54" s="118"/>
      <c r="M54" s="118"/>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5NqiKgKgz/HKRbqpvJgfJSywpWwH1ZhoOkk0kCgHcDBhL+muDRG2QGg5qp/3WD5uZH1MC9Wd093qyFM188nvow==" saltValue="T3KdotJsVwlvYEyohTkRK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zoomScaleNormal="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9" t="s">
        <v>47</v>
      </c>
    </row>
    <row r="54" spans="2:8" ht="29.25" customHeight="1" thickBot="1" x14ac:dyDescent="0.25">
      <c r="B54" s="120" t="s">
        <v>1</v>
      </c>
      <c r="C54" s="121"/>
      <c r="D54" s="121"/>
      <c r="E54" s="122" t="s">
        <v>2</v>
      </c>
      <c r="F54" s="123" t="s">
        <v>562</v>
      </c>
      <c r="G54" s="123" t="s">
        <v>563</v>
      </c>
      <c r="H54" s="124" t="s">
        <v>564</v>
      </c>
    </row>
    <row r="55" spans="2:8" ht="52.5" customHeight="1" x14ac:dyDescent="0.15">
      <c r="B55" s="125"/>
      <c r="C55" s="1208" t="s">
        <v>48</v>
      </c>
      <c r="D55" s="1208"/>
      <c r="E55" s="1209"/>
      <c r="F55" s="126">
        <v>4314</v>
      </c>
      <c r="G55" s="126">
        <v>689</v>
      </c>
      <c r="H55" s="127">
        <v>715</v>
      </c>
    </row>
    <row r="56" spans="2:8" ht="52.5" customHeight="1" x14ac:dyDescent="0.15">
      <c r="B56" s="128"/>
      <c r="C56" s="1210" t="s">
        <v>49</v>
      </c>
      <c r="D56" s="1210"/>
      <c r="E56" s="1211"/>
      <c r="F56" s="129">
        <v>146</v>
      </c>
      <c r="G56" s="129">
        <v>146</v>
      </c>
      <c r="H56" s="130">
        <v>242</v>
      </c>
    </row>
    <row r="57" spans="2:8" ht="53.25" customHeight="1" x14ac:dyDescent="0.15">
      <c r="B57" s="128"/>
      <c r="C57" s="1212" t="s">
        <v>50</v>
      </c>
      <c r="D57" s="1212"/>
      <c r="E57" s="1213"/>
      <c r="F57" s="131">
        <v>510</v>
      </c>
      <c r="G57" s="131">
        <v>3663</v>
      </c>
      <c r="H57" s="132">
        <v>3637</v>
      </c>
    </row>
    <row r="58" spans="2:8" ht="45.75" customHeight="1" x14ac:dyDescent="0.15">
      <c r="B58" s="133"/>
      <c r="C58" s="1200" t="s">
        <v>593</v>
      </c>
      <c r="D58" s="1201"/>
      <c r="E58" s="1202"/>
      <c r="F58" s="134">
        <v>0</v>
      </c>
      <c r="G58" s="134">
        <v>2134</v>
      </c>
      <c r="H58" s="135">
        <v>2136</v>
      </c>
    </row>
    <row r="59" spans="2:8" ht="45.75" customHeight="1" x14ac:dyDescent="0.15">
      <c r="B59" s="133"/>
      <c r="C59" s="1200" t="s">
        <v>594</v>
      </c>
      <c r="D59" s="1201"/>
      <c r="E59" s="1202"/>
      <c r="F59" s="134">
        <v>89</v>
      </c>
      <c r="G59" s="134">
        <v>1107</v>
      </c>
      <c r="H59" s="135">
        <v>1125</v>
      </c>
    </row>
    <row r="60" spans="2:8" ht="45.75" customHeight="1" x14ac:dyDescent="0.15">
      <c r="B60" s="133"/>
      <c r="C60" s="1200" t="s">
        <v>595</v>
      </c>
      <c r="D60" s="1201"/>
      <c r="E60" s="1202"/>
      <c r="F60" s="134">
        <v>201</v>
      </c>
      <c r="G60" s="134">
        <v>201</v>
      </c>
      <c r="H60" s="135">
        <v>201</v>
      </c>
    </row>
    <row r="61" spans="2:8" ht="45.75" customHeight="1" x14ac:dyDescent="0.15">
      <c r="B61" s="133"/>
      <c r="C61" s="1200" t="s">
        <v>596</v>
      </c>
      <c r="D61" s="1201"/>
      <c r="E61" s="1202"/>
      <c r="F61" s="134">
        <v>116</v>
      </c>
      <c r="G61" s="134">
        <v>95</v>
      </c>
      <c r="H61" s="135">
        <v>44</v>
      </c>
    </row>
    <row r="62" spans="2:8" ht="45.75" customHeight="1" thickBot="1" x14ac:dyDescent="0.2">
      <c r="B62" s="136"/>
      <c r="C62" s="1203" t="s">
        <v>597</v>
      </c>
      <c r="D62" s="1204"/>
      <c r="E62" s="1205"/>
      <c r="F62" s="137">
        <v>4</v>
      </c>
      <c r="G62" s="137">
        <v>5</v>
      </c>
      <c r="H62" s="138">
        <v>10</v>
      </c>
    </row>
    <row r="63" spans="2:8" ht="52.5" customHeight="1" thickBot="1" x14ac:dyDescent="0.2">
      <c r="B63" s="139"/>
      <c r="C63" s="1206" t="s">
        <v>51</v>
      </c>
      <c r="D63" s="1206"/>
      <c r="E63" s="1207"/>
      <c r="F63" s="140">
        <v>4970</v>
      </c>
      <c r="G63" s="140">
        <v>4498</v>
      </c>
      <c r="H63" s="141">
        <v>4594</v>
      </c>
    </row>
    <row r="64" spans="2:8" ht="15" customHeight="1" x14ac:dyDescent="0.15"/>
  </sheetData>
  <sheetProtection algorithmName="SHA-512" hashValue="441KCCWkTYyldenDSexEwoyt6ewkhjPYE80vTDCDqQg5cpUcG/v8WG4NJnQRoLKrsHCFJrFEV+gmh3mQhsrjkg==" saltValue="PwsabhAm3JmaQYmP8YX5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C2458-52CD-4FB2-8E89-866AF3747AA3}">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263" customWidth="1"/>
    <col min="2" max="107" width="2.5" style="263" customWidth="1"/>
    <col min="108" max="108" width="6.125" style="269" customWidth="1"/>
    <col min="109" max="109" width="5.875" style="267" customWidth="1"/>
    <col min="110" max="110" width="19.125" style="263" hidden="1"/>
    <col min="111" max="115" width="12.625" style="263" hidden="1"/>
    <col min="116" max="349" width="8.625" style="263" hidden="1"/>
    <col min="350" max="355" width="14.875" style="263" hidden="1"/>
    <col min="356" max="357" width="15.875" style="263" hidden="1"/>
    <col min="358" max="363" width="16.125" style="263" hidden="1"/>
    <col min="364" max="364" width="6.125" style="263" hidden="1"/>
    <col min="365" max="365" width="3" style="263" hidden="1"/>
    <col min="366" max="605" width="8.625" style="263" hidden="1"/>
    <col min="606" max="611" width="14.875" style="263" hidden="1"/>
    <col min="612" max="613" width="15.875" style="263" hidden="1"/>
    <col min="614" max="619" width="16.125" style="263" hidden="1"/>
    <col min="620" max="620" width="6.125" style="263" hidden="1"/>
    <col min="621" max="621" width="3" style="263" hidden="1"/>
    <col min="622" max="861" width="8.625" style="263" hidden="1"/>
    <col min="862" max="867" width="14.875" style="263" hidden="1"/>
    <col min="868" max="869" width="15.875" style="263" hidden="1"/>
    <col min="870" max="875" width="16.125" style="263" hidden="1"/>
    <col min="876" max="876" width="6.125" style="263" hidden="1"/>
    <col min="877" max="877" width="3" style="263" hidden="1"/>
    <col min="878" max="1117" width="8.625" style="263" hidden="1"/>
    <col min="1118" max="1123" width="14.875" style="263" hidden="1"/>
    <col min="1124" max="1125" width="15.875" style="263" hidden="1"/>
    <col min="1126" max="1131" width="16.125" style="263" hidden="1"/>
    <col min="1132" max="1132" width="6.125" style="263" hidden="1"/>
    <col min="1133" max="1133" width="3" style="263" hidden="1"/>
    <col min="1134" max="1373" width="8.625" style="263" hidden="1"/>
    <col min="1374" max="1379" width="14.875" style="263" hidden="1"/>
    <col min="1380" max="1381" width="15.875" style="263" hidden="1"/>
    <col min="1382" max="1387" width="16.125" style="263" hidden="1"/>
    <col min="1388" max="1388" width="6.125" style="263" hidden="1"/>
    <col min="1389" max="1389" width="3" style="263" hidden="1"/>
    <col min="1390" max="1629" width="8.625" style="263" hidden="1"/>
    <col min="1630" max="1635" width="14.875" style="263" hidden="1"/>
    <col min="1636" max="1637" width="15.875" style="263" hidden="1"/>
    <col min="1638" max="1643" width="16.125" style="263" hidden="1"/>
    <col min="1644" max="1644" width="6.125" style="263" hidden="1"/>
    <col min="1645" max="1645" width="3" style="263" hidden="1"/>
    <col min="1646" max="1885" width="8.625" style="263" hidden="1"/>
    <col min="1886" max="1891" width="14.875" style="263" hidden="1"/>
    <col min="1892" max="1893" width="15.875" style="263" hidden="1"/>
    <col min="1894" max="1899" width="16.125" style="263" hidden="1"/>
    <col min="1900" max="1900" width="6.125" style="263" hidden="1"/>
    <col min="1901" max="1901" width="3" style="263" hidden="1"/>
    <col min="1902" max="2141" width="8.625" style="263" hidden="1"/>
    <col min="2142" max="2147" width="14.875" style="263" hidden="1"/>
    <col min="2148" max="2149" width="15.875" style="263" hidden="1"/>
    <col min="2150" max="2155" width="16.125" style="263" hidden="1"/>
    <col min="2156" max="2156" width="6.125" style="263" hidden="1"/>
    <col min="2157" max="2157" width="3" style="263" hidden="1"/>
    <col min="2158" max="2397" width="8.625" style="263" hidden="1"/>
    <col min="2398" max="2403" width="14.875" style="263" hidden="1"/>
    <col min="2404" max="2405" width="15.875" style="263" hidden="1"/>
    <col min="2406" max="2411" width="16.125" style="263" hidden="1"/>
    <col min="2412" max="2412" width="6.125" style="263" hidden="1"/>
    <col min="2413" max="2413" width="3" style="263" hidden="1"/>
    <col min="2414" max="2653" width="8.625" style="263" hidden="1"/>
    <col min="2654" max="2659" width="14.875" style="263" hidden="1"/>
    <col min="2660" max="2661" width="15.875" style="263" hidden="1"/>
    <col min="2662" max="2667" width="16.125" style="263" hidden="1"/>
    <col min="2668" max="2668" width="6.125" style="263" hidden="1"/>
    <col min="2669" max="2669" width="3" style="263" hidden="1"/>
    <col min="2670" max="2909" width="8.625" style="263" hidden="1"/>
    <col min="2910" max="2915" width="14.875" style="263" hidden="1"/>
    <col min="2916" max="2917" width="15.875" style="263" hidden="1"/>
    <col min="2918" max="2923" width="16.125" style="263" hidden="1"/>
    <col min="2924" max="2924" width="6.125" style="263" hidden="1"/>
    <col min="2925" max="2925" width="3" style="263" hidden="1"/>
    <col min="2926" max="3165" width="8.625" style="263" hidden="1"/>
    <col min="3166" max="3171" width="14.875" style="263" hidden="1"/>
    <col min="3172" max="3173" width="15.875" style="263" hidden="1"/>
    <col min="3174" max="3179" width="16.125" style="263" hidden="1"/>
    <col min="3180" max="3180" width="6.125" style="263" hidden="1"/>
    <col min="3181" max="3181" width="3" style="263" hidden="1"/>
    <col min="3182" max="3421" width="8.625" style="263" hidden="1"/>
    <col min="3422" max="3427" width="14.875" style="263" hidden="1"/>
    <col min="3428" max="3429" width="15.875" style="263" hidden="1"/>
    <col min="3430" max="3435" width="16.125" style="263" hidden="1"/>
    <col min="3436" max="3436" width="6.125" style="263" hidden="1"/>
    <col min="3437" max="3437" width="3" style="263" hidden="1"/>
    <col min="3438" max="3677" width="8.625" style="263" hidden="1"/>
    <col min="3678" max="3683" width="14.875" style="263" hidden="1"/>
    <col min="3684" max="3685" width="15.875" style="263" hidden="1"/>
    <col min="3686" max="3691" width="16.125" style="263" hidden="1"/>
    <col min="3692" max="3692" width="6.125" style="263" hidden="1"/>
    <col min="3693" max="3693" width="3" style="263" hidden="1"/>
    <col min="3694" max="3933" width="8.625" style="263" hidden="1"/>
    <col min="3934" max="3939" width="14.875" style="263" hidden="1"/>
    <col min="3940" max="3941" width="15.875" style="263" hidden="1"/>
    <col min="3942" max="3947" width="16.125" style="263" hidden="1"/>
    <col min="3948" max="3948" width="6.125" style="263" hidden="1"/>
    <col min="3949" max="3949" width="3" style="263" hidden="1"/>
    <col min="3950" max="4189" width="8.625" style="263" hidden="1"/>
    <col min="4190" max="4195" width="14.875" style="263" hidden="1"/>
    <col min="4196" max="4197" width="15.875" style="263" hidden="1"/>
    <col min="4198" max="4203" width="16.125" style="263" hidden="1"/>
    <col min="4204" max="4204" width="6.125" style="263" hidden="1"/>
    <col min="4205" max="4205" width="3" style="263" hidden="1"/>
    <col min="4206" max="4445" width="8.625" style="263" hidden="1"/>
    <col min="4446" max="4451" width="14.875" style="263" hidden="1"/>
    <col min="4452" max="4453" width="15.875" style="263" hidden="1"/>
    <col min="4454" max="4459" width="16.125" style="263" hidden="1"/>
    <col min="4460" max="4460" width="6.125" style="263" hidden="1"/>
    <col min="4461" max="4461" width="3" style="263" hidden="1"/>
    <col min="4462" max="4701" width="8.625" style="263" hidden="1"/>
    <col min="4702" max="4707" width="14.875" style="263" hidden="1"/>
    <col min="4708" max="4709" width="15.875" style="263" hidden="1"/>
    <col min="4710" max="4715" width="16.125" style="263" hidden="1"/>
    <col min="4716" max="4716" width="6.125" style="263" hidden="1"/>
    <col min="4717" max="4717" width="3" style="263" hidden="1"/>
    <col min="4718" max="4957" width="8.625" style="263" hidden="1"/>
    <col min="4958" max="4963" width="14.875" style="263" hidden="1"/>
    <col min="4964" max="4965" width="15.875" style="263" hidden="1"/>
    <col min="4966" max="4971" width="16.125" style="263" hidden="1"/>
    <col min="4972" max="4972" width="6.125" style="263" hidden="1"/>
    <col min="4973" max="4973" width="3" style="263" hidden="1"/>
    <col min="4974" max="5213" width="8.625" style="263" hidden="1"/>
    <col min="5214" max="5219" width="14.875" style="263" hidden="1"/>
    <col min="5220" max="5221" width="15.875" style="263" hidden="1"/>
    <col min="5222" max="5227" width="16.125" style="263" hidden="1"/>
    <col min="5228" max="5228" width="6.125" style="263" hidden="1"/>
    <col min="5229" max="5229" width="3" style="263" hidden="1"/>
    <col min="5230" max="5469" width="8.625" style="263" hidden="1"/>
    <col min="5470" max="5475" width="14.875" style="263" hidden="1"/>
    <col min="5476" max="5477" width="15.875" style="263" hidden="1"/>
    <col min="5478" max="5483" width="16.125" style="263" hidden="1"/>
    <col min="5484" max="5484" width="6.125" style="263" hidden="1"/>
    <col min="5485" max="5485" width="3" style="263" hidden="1"/>
    <col min="5486" max="5725" width="8.625" style="263" hidden="1"/>
    <col min="5726" max="5731" width="14.875" style="263" hidden="1"/>
    <col min="5732" max="5733" width="15.875" style="263" hidden="1"/>
    <col min="5734" max="5739" width="16.125" style="263" hidden="1"/>
    <col min="5740" max="5740" width="6.125" style="263" hidden="1"/>
    <col min="5741" max="5741" width="3" style="263" hidden="1"/>
    <col min="5742" max="5981" width="8.625" style="263" hidden="1"/>
    <col min="5982" max="5987" width="14.875" style="263" hidden="1"/>
    <col min="5988" max="5989" width="15.875" style="263" hidden="1"/>
    <col min="5990" max="5995" width="16.125" style="263" hidden="1"/>
    <col min="5996" max="5996" width="6.125" style="263" hidden="1"/>
    <col min="5997" max="5997" width="3" style="263" hidden="1"/>
    <col min="5998" max="6237" width="8.625" style="263" hidden="1"/>
    <col min="6238" max="6243" width="14.875" style="263" hidden="1"/>
    <col min="6244" max="6245" width="15.875" style="263" hidden="1"/>
    <col min="6246" max="6251" width="16.125" style="263" hidden="1"/>
    <col min="6252" max="6252" width="6.125" style="263" hidden="1"/>
    <col min="6253" max="6253" width="3" style="263" hidden="1"/>
    <col min="6254" max="6493" width="8.625" style="263" hidden="1"/>
    <col min="6494" max="6499" width="14.875" style="263" hidden="1"/>
    <col min="6500" max="6501" width="15.875" style="263" hidden="1"/>
    <col min="6502" max="6507" width="16.125" style="263" hidden="1"/>
    <col min="6508" max="6508" width="6.125" style="263" hidden="1"/>
    <col min="6509" max="6509" width="3" style="263" hidden="1"/>
    <col min="6510" max="6749" width="8.625" style="263" hidden="1"/>
    <col min="6750" max="6755" width="14.875" style="263" hidden="1"/>
    <col min="6756" max="6757" width="15.875" style="263" hidden="1"/>
    <col min="6758" max="6763" width="16.125" style="263" hidden="1"/>
    <col min="6764" max="6764" width="6.125" style="263" hidden="1"/>
    <col min="6765" max="6765" width="3" style="263" hidden="1"/>
    <col min="6766" max="7005" width="8.625" style="263" hidden="1"/>
    <col min="7006" max="7011" width="14.875" style="263" hidden="1"/>
    <col min="7012" max="7013" width="15.875" style="263" hidden="1"/>
    <col min="7014" max="7019" width="16.125" style="263" hidden="1"/>
    <col min="7020" max="7020" width="6.125" style="263" hidden="1"/>
    <col min="7021" max="7021" width="3" style="263" hidden="1"/>
    <col min="7022" max="7261" width="8.625" style="263" hidden="1"/>
    <col min="7262" max="7267" width="14.875" style="263" hidden="1"/>
    <col min="7268" max="7269" width="15.875" style="263" hidden="1"/>
    <col min="7270" max="7275" width="16.125" style="263" hidden="1"/>
    <col min="7276" max="7276" width="6.125" style="263" hidden="1"/>
    <col min="7277" max="7277" width="3" style="263" hidden="1"/>
    <col min="7278" max="7517" width="8.625" style="263" hidden="1"/>
    <col min="7518" max="7523" width="14.875" style="263" hidden="1"/>
    <col min="7524" max="7525" width="15.875" style="263" hidden="1"/>
    <col min="7526" max="7531" width="16.125" style="263" hidden="1"/>
    <col min="7532" max="7532" width="6.125" style="263" hidden="1"/>
    <col min="7533" max="7533" width="3" style="263" hidden="1"/>
    <col min="7534" max="7773" width="8.625" style="263" hidden="1"/>
    <col min="7774" max="7779" width="14.875" style="263" hidden="1"/>
    <col min="7780" max="7781" width="15.875" style="263" hidden="1"/>
    <col min="7782" max="7787" width="16.125" style="263" hidden="1"/>
    <col min="7788" max="7788" width="6.125" style="263" hidden="1"/>
    <col min="7789" max="7789" width="3" style="263" hidden="1"/>
    <col min="7790" max="8029" width="8.625" style="263" hidden="1"/>
    <col min="8030" max="8035" width="14.875" style="263" hidden="1"/>
    <col min="8036" max="8037" width="15.875" style="263" hidden="1"/>
    <col min="8038" max="8043" width="16.125" style="263" hidden="1"/>
    <col min="8044" max="8044" width="6.125" style="263" hidden="1"/>
    <col min="8045" max="8045" width="3" style="263" hidden="1"/>
    <col min="8046" max="8285" width="8.625" style="263" hidden="1"/>
    <col min="8286" max="8291" width="14.875" style="263" hidden="1"/>
    <col min="8292" max="8293" width="15.875" style="263" hidden="1"/>
    <col min="8294" max="8299" width="16.125" style="263" hidden="1"/>
    <col min="8300" max="8300" width="6.125" style="263" hidden="1"/>
    <col min="8301" max="8301" width="3" style="263" hidden="1"/>
    <col min="8302" max="8541" width="8.625" style="263" hidden="1"/>
    <col min="8542" max="8547" width="14.875" style="263" hidden="1"/>
    <col min="8548" max="8549" width="15.875" style="263" hidden="1"/>
    <col min="8550" max="8555" width="16.125" style="263" hidden="1"/>
    <col min="8556" max="8556" width="6.125" style="263" hidden="1"/>
    <col min="8557" max="8557" width="3" style="263" hidden="1"/>
    <col min="8558" max="8797" width="8.625" style="263" hidden="1"/>
    <col min="8798" max="8803" width="14.875" style="263" hidden="1"/>
    <col min="8804" max="8805" width="15.875" style="263" hidden="1"/>
    <col min="8806" max="8811" width="16.125" style="263" hidden="1"/>
    <col min="8812" max="8812" width="6.125" style="263" hidden="1"/>
    <col min="8813" max="8813" width="3" style="263" hidden="1"/>
    <col min="8814" max="9053" width="8.625" style="263" hidden="1"/>
    <col min="9054" max="9059" width="14.875" style="263" hidden="1"/>
    <col min="9060" max="9061" width="15.875" style="263" hidden="1"/>
    <col min="9062" max="9067" width="16.125" style="263" hidden="1"/>
    <col min="9068" max="9068" width="6.125" style="263" hidden="1"/>
    <col min="9069" max="9069" width="3" style="263" hidden="1"/>
    <col min="9070" max="9309" width="8.625" style="263" hidden="1"/>
    <col min="9310" max="9315" width="14.875" style="263" hidden="1"/>
    <col min="9316" max="9317" width="15.875" style="263" hidden="1"/>
    <col min="9318" max="9323" width="16.125" style="263" hidden="1"/>
    <col min="9324" max="9324" width="6.125" style="263" hidden="1"/>
    <col min="9325" max="9325" width="3" style="263" hidden="1"/>
    <col min="9326" max="9565" width="8.625" style="263" hidden="1"/>
    <col min="9566" max="9571" width="14.875" style="263" hidden="1"/>
    <col min="9572" max="9573" width="15.875" style="263" hidden="1"/>
    <col min="9574" max="9579" width="16.125" style="263" hidden="1"/>
    <col min="9580" max="9580" width="6.125" style="263" hidden="1"/>
    <col min="9581" max="9581" width="3" style="263" hidden="1"/>
    <col min="9582" max="9821" width="8.625" style="263" hidden="1"/>
    <col min="9822" max="9827" width="14.875" style="263" hidden="1"/>
    <col min="9828" max="9829" width="15.875" style="263" hidden="1"/>
    <col min="9830" max="9835" width="16.125" style="263" hidden="1"/>
    <col min="9836" max="9836" width="6.125" style="263" hidden="1"/>
    <col min="9837" max="9837" width="3" style="263" hidden="1"/>
    <col min="9838" max="10077" width="8.625" style="263" hidden="1"/>
    <col min="10078" max="10083" width="14.875" style="263" hidden="1"/>
    <col min="10084" max="10085" width="15.875" style="263" hidden="1"/>
    <col min="10086" max="10091" width="16.125" style="263" hidden="1"/>
    <col min="10092" max="10092" width="6.125" style="263" hidden="1"/>
    <col min="10093" max="10093" width="3" style="263" hidden="1"/>
    <col min="10094" max="10333" width="8.625" style="263" hidden="1"/>
    <col min="10334" max="10339" width="14.875" style="263" hidden="1"/>
    <col min="10340" max="10341" width="15.875" style="263" hidden="1"/>
    <col min="10342" max="10347" width="16.125" style="263" hidden="1"/>
    <col min="10348" max="10348" width="6.125" style="263" hidden="1"/>
    <col min="10349" max="10349" width="3" style="263" hidden="1"/>
    <col min="10350" max="10589" width="8.625" style="263" hidden="1"/>
    <col min="10590" max="10595" width="14.875" style="263" hidden="1"/>
    <col min="10596" max="10597" width="15.875" style="263" hidden="1"/>
    <col min="10598" max="10603" width="16.125" style="263" hidden="1"/>
    <col min="10604" max="10604" width="6.125" style="263" hidden="1"/>
    <col min="10605" max="10605" width="3" style="263" hidden="1"/>
    <col min="10606" max="10845" width="8.625" style="263" hidden="1"/>
    <col min="10846" max="10851" width="14.875" style="263" hidden="1"/>
    <col min="10852" max="10853" width="15.875" style="263" hidden="1"/>
    <col min="10854" max="10859" width="16.125" style="263" hidden="1"/>
    <col min="10860" max="10860" width="6.125" style="263" hidden="1"/>
    <col min="10861" max="10861" width="3" style="263" hidden="1"/>
    <col min="10862" max="11101" width="8.625" style="263" hidden="1"/>
    <col min="11102" max="11107" width="14.875" style="263" hidden="1"/>
    <col min="11108" max="11109" width="15.875" style="263" hidden="1"/>
    <col min="11110" max="11115" width="16.125" style="263" hidden="1"/>
    <col min="11116" max="11116" width="6.125" style="263" hidden="1"/>
    <col min="11117" max="11117" width="3" style="263" hidden="1"/>
    <col min="11118" max="11357" width="8.625" style="263" hidden="1"/>
    <col min="11358" max="11363" width="14.875" style="263" hidden="1"/>
    <col min="11364" max="11365" width="15.875" style="263" hidden="1"/>
    <col min="11366" max="11371" width="16.125" style="263" hidden="1"/>
    <col min="11372" max="11372" width="6.125" style="263" hidden="1"/>
    <col min="11373" max="11373" width="3" style="263" hidden="1"/>
    <col min="11374" max="11613" width="8.625" style="263" hidden="1"/>
    <col min="11614" max="11619" width="14.875" style="263" hidden="1"/>
    <col min="11620" max="11621" width="15.875" style="263" hidden="1"/>
    <col min="11622" max="11627" width="16.125" style="263" hidden="1"/>
    <col min="11628" max="11628" width="6.125" style="263" hidden="1"/>
    <col min="11629" max="11629" width="3" style="263" hidden="1"/>
    <col min="11630" max="11869" width="8.625" style="263" hidden="1"/>
    <col min="11870" max="11875" width="14.875" style="263" hidden="1"/>
    <col min="11876" max="11877" width="15.875" style="263" hidden="1"/>
    <col min="11878" max="11883" width="16.125" style="263" hidden="1"/>
    <col min="11884" max="11884" width="6.125" style="263" hidden="1"/>
    <col min="11885" max="11885" width="3" style="263" hidden="1"/>
    <col min="11886" max="12125" width="8.625" style="263" hidden="1"/>
    <col min="12126" max="12131" width="14.875" style="263" hidden="1"/>
    <col min="12132" max="12133" width="15.875" style="263" hidden="1"/>
    <col min="12134" max="12139" width="16.125" style="263" hidden="1"/>
    <col min="12140" max="12140" width="6.125" style="263" hidden="1"/>
    <col min="12141" max="12141" width="3" style="263" hidden="1"/>
    <col min="12142" max="12381" width="8.625" style="263" hidden="1"/>
    <col min="12382" max="12387" width="14.875" style="263" hidden="1"/>
    <col min="12388" max="12389" width="15.875" style="263" hidden="1"/>
    <col min="12390" max="12395" width="16.125" style="263" hidden="1"/>
    <col min="12396" max="12396" width="6.125" style="263" hidden="1"/>
    <col min="12397" max="12397" width="3" style="263" hidden="1"/>
    <col min="12398" max="12637" width="8.625" style="263" hidden="1"/>
    <col min="12638" max="12643" width="14.875" style="263" hidden="1"/>
    <col min="12644" max="12645" width="15.875" style="263" hidden="1"/>
    <col min="12646" max="12651" width="16.125" style="263" hidden="1"/>
    <col min="12652" max="12652" width="6.125" style="263" hidden="1"/>
    <col min="12653" max="12653" width="3" style="263" hidden="1"/>
    <col min="12654" max="12893" width="8.625" style="263" hidden="1"/>
    <col min="12894" max="12899" width="14.875" style="263" hidden="1"/>
    <col min="12900" max="12901" width="15.875" style="263" hidden="1"/>
    <col min="12902" max="12907" width="16.125" style="263" hidden="1"/>
    <col min="12908" max="12908" width="6.125" style="263" hidden="1"/>
    <col min="12909" max="12909" width="3" style="263" hidden="1"/>
    <col min="12910" max="13149" width="8.625" style="263" hidden="1"/>
    <col min="13150" max="13155" width="14.875" style="263" hidden="1"/>
    <col min="13156" max="13157" width="15.875" style="263" hidden="1"/>
    <col min="13158" max="13163" width="16.125" style="263" hidden="1"/>
    <col min="13164" max="13164" width="6.125" style="263" hidden="1"/>
    <col min="13165" max="13165" width="3" style="263" hidden="1"/>
    <col min="13166" max="13405" width="8.625" style="263" hidden="1"/>
    <col min="13406" max="13411" width="14.875" style="263" hidden="1"/>
    <col min="13412" max="13413" width="15.875" style="263" hidden="1"/>
    <col min="13414" max="13419" width="16.125" style="263" hidden="1"/>
    <col min="13420" max="13420" width="6.125" style="263" hidden="1"/>
    <col min="13421" max="13421" width="3" style="263" hidden="1"/>
    <col min="13422" max="13661" width="8.625" style="263" hidden="1"/>
    <col min="13662" max="13667" width="14.875" style="263" hidden="1"/>
    <col min="13668" max="13669" width="15.875" style="263" hidden="1"/>
    <col min="13670" max="13675" width="16.125" style="263" hidden="1"/>
    <col min="13676" max="13676" width="6.125" style="263" hidden="1"/>
    <col min="13677" max="13677" width="3" style="263" hidden="1"/>
    <col min="13678" max="13917" width="8.625" style="263" hidden="1"/>
    <col min="13918" max="13923" width="14.875" style="263" hidden="1"/>
    <col min="13924" max="13925" width="15.875" style="263" hidden="1"/>
    <col min="13926" max="13931" width="16.125" style="263" hidden="1"/>
    <col min="13932" max="13932" width="6.125" style="263" hidden="1"/>
    <col min="13933" max="13933" width="3" style="263" hidden="1"/>
    <col min="13934" max="14173" width="8.625" style="263" hidden="1"/>
    <col min="14174" max="14179" width="14.875" style="263" hidden="1"/>
    <col min="14180" max="14181" width="15.875" style="263" hidden="1"/>
    <col min="14182" max="14187" width="16.125" style="263" hidden="1"/>
    <col min="14188" max="14188" width="6.125" style="263" hidden="1"/>
    <col min="14189" max="14189" width="3" style="263" hidden="1"/>
    <col min="14190" max="14429" width="8.625" style="263" hidden="1"/>
    <col min="14430" max="14435" width="14.875" style="263" hidden="1"/>
    <col min="14436" max="14437" width="15.875" style="263" hidden="1"/>
    <col min="14438" max="14443" width="16.125" style="263" hidden="1"/>
    <col min="14444" max="14444" width="6.125" style="263" hidden="1"/>
    <col min="14445" max="14445" width="3" style="263" hidden="1"/>
    <col min="14446" max="14685" width="8.625" style="263" hidden="1"/>
    <col min="14686" max="14691" width="14.875" style="263" hidden="1"/>
    <col min="14692" max="14693" width="15.875" style="263" hidden="1"/>
    <col min="14694" max="14699" width="16.125" style="263" hidden="1"/>
    <col min="14700" max="14700" width="6.125" style="263" hidden="1"/>
    <col min="14701" max="14701" width="3" style="263" hidden="1"/>
    <col min="14702" max="14941" width="8.625" style="263" hidden="1"/>
    <col min="14942" max="14947" width="14.875" style="263" hidden="1"/>
    <col min="14948" max="14949" width="15.875" style="263" hidden="1"/>
    <col min="14950" max="14955" width="16.125" style="263" hidden="1"/>
    <col min="14956" max="14956" width="6.125" style="263" hidden="1"/>
    <col min="14957" max="14957" width="3" style="263" hidden="1"/>
    <col min="14958" max="15197" width="8.625" style="263" hidden="1"/>
    <col min="15198" max="15203" width="14.875" style="263" hidden="1"/>
    <col min="15204" max="15205" width="15.875" style="263" hidden="1"/>
    <col min="15206" max="15211" width="16.125" style="263" hidden="1"/>
    <col min="15212" max="15212" width="6.125" style="263" hidden="1"/>
    <col min="15213" max="15213" width="3" style="263" hidden="1"/>
    <col min="15214" max="15453" width="8.625" style="263" hidden="1"/>
    <col min="15454" max="15459" width="14.875" style="263" hidden="1"/>
    <col min="15460" max="15461" width="15.875" style="263" hidden="1"/>
    <col min="15462" max="15467" width="16.125" style="263" hidden="1"/>
    <col min="15468" max="15468" width="6.125" style="263" hidden="1"/>
    <col min="15469" max="15469" width="3" style="263" hidden="1"/>
    <col min="15470" max="15709" width="8.625" style="263" hidden="1"/>
    <col min="15710" max="15715" width="14.875" style="263" hidden="1"/>
    <col min="15716" max="15717" width="15.875" style="263" hidden="1"/>
    <col min="15718" max="15723" width="16.125" style="263" hidden="1"/>
    <col min="15724" max="15724" width="6.125" style="263" hidden="1"/>
    <col min="15725" max="15725" width="3" style="263" hidden="1"/>
    <col min="15726" max="15965" width="8.625" style="263" hidden="1"/>
    <col min="15966" max="15971" width="14.875" style="263" hidden="1"/>
    <col min="15972" max="15973" width="15.875" style="263" hidden="1"/>
    <col min="15974" max="15979" width="16.125" style="263" hidden="1"/>
    <col min="15980" max="15980" width="6.125" style="263" hidden="1"/>
    <col min="15981" max="15981" width="3" style="263" hidden="1"/>
    <col min="15982" max="16221" width="8.625" style="263" hidden="1"/>
    <col min="16222" max="16227" width="14.875" style="263" hidden="1"/>
    <col min="16228" max="16229" width="15.875" style="263" hidden="1"/>
    <col min="16230" max="16235" width="16.125" style="263" hidden="1"/>
    <col min="16236" max="16236" width="6.125" style="263" hidden="1"/>
    <col min="16237" max="16237" width="3" style="263" hidden="1"/>
    <col min="16238" max="16384" width="8.625" style="263" hidden="1"/>
  </cols>
  <sheetData>
    <row r="1" spans="1:143" ht="42.75" customHeight="1" x14ac:dyDescent="0.15">
      <c r="A1" s="350"/>
      <c r="B1" s="351"/>
      <c r="DD1" s="263"/>
      <c r="DE1" s="263"/>
    </row>
    <row r="2" spans="1:143" ht="25.5" customHeight="1" x14ac:dyDescent="0.15">
      <c r="A2" s="352"/>
      <c r="C2" s="352"/>
      <c r="O2" s="352"/>
      <c r="P2" s="352"/>
      <c r="Q2" s="352"/>
      <c r="R2" s="352"/>
      <c r="S2" s="352"/>
      <c r="T2" s="352"/>
      <c r="U2" s="352"/>
      <c r="V2" s="352"/>
      <c r="W2" s="352"/>
      <c r="X2" s="352"/>
      <c r="Y2" s="352"/>
      <c r="Z2" s="352"/>
      <c r="AA2" s="352"/>
      <c r="AB2" s="352"/>
      <c r="AC2" s="352"/>
      <c r="AD2" s="352"/>
      <c r="AE2" s="352"/>
      <c r="AF2" s="352"/>
      <c r="AG2" s="352"/>
      <c r="AH2" s="352"/>
      <c r="AI2" s="352"/>
      <c r="AU2" s="352"/>
      <c r="BG2" s="352"/>
      <c r="BS2" s="352"/>
      <c r="CE2" s="352"/>
      <c r="CQ2" s="352"/>
      <c r="DD2" s="263"/>
      <c r="DE2" s="263"/>
    </row>
    <row r="3" spans="1:143" ht="25.5" customHeight="1" x14ac:dyDescent="0.15">
      <c r="A3" s="352"/>
      <c r="C3" s="352"/>
      <c r="O3" s="352"/>
      <c r="P3" s="352"/>
      <c r="Q3" s="352"/>
      <c r="R3" s="352"/>
      <c r="S3" s="352"/>
      <c r="T3" s="352"/>
      <c r="U3" s="352"/>
      <c r="V3" s="352"/>
      <c r="W3" s="352"/>
      <c r="X3" s="352"/>
      <c r="Y3" s="352"/>
      <c r="Z3" s="352"/>
      <c r="AA3" s="352"/>
      <c r="AB3" s="352"/>
      <c r="AC3" s="352"/>
      <c r="AD3" s="352"/>
      <c r="AE3" s="352"/>
      <c r="AF3" s="352"/>
      <c r="AG3" s="352"/>
      <c r="AH3" s="352"/>
      <c r="AI3" s="352"/>
      <c r="AU3" s="352"/>
      <c r="BG3" s="352"/>
      <c r="BS3" s="352"/>
      <c r="CE3" s="352"/>
      <c r="CQ3" s="352"/>
      <c r="DD3" s="263"/>
      <c r="DE3" s="263"/>
    </row>
    <row r="4" spans="1:143" s="261" customFormat="1" x14ac:dyDescent="0.15">
      <c r="A4" s="352"/>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52"/>
      <c r="BC4" s="352"/>
      <c r="BD4" s="352"/>
      <c r="BE4" s="352"/>
      <c r="BF4" s="352"/>
      <c r="BG4" s="352"/>
      <c r="BH4" s="352"/>
      <c r="BI4" s="352"/>
      <c r="BJ4" s="352"/>
      <c r="BK4" s="352"/>
      <c r="BL4" s="352"/>
      <c r="BM4" s="352"/>
      <c r="BN4" s="352"/>
      <c r="BO4" s="352"/>
      <c r="BP4" s="352"/>
      <c r="BQ4" s="352"/>
      <c r="BR4" s="352"/>
      <c r="BS4" s="352"/>
      <c r="BT4" s="352"/>
      <c r="BU4" s="352"/>
      <c r="BV4" s="352"/>
      <c r="BW4" s="352"/>
      <c r="BX4" s="352"/>
      <c r="BY4" s="352"/>
      <c r="BZ4" s="352"/>
      <c r="CA4" s="352"/>
      <c r="CB4" s="352"/>
      <c r="CC4" s="352"/>
      <c r="CD4" s="352"/>
      <c r="CE4" s="352"/>
      <c r="CF4" s="352"/>
      <c r="CG4" s="352"/>
      <c r="CH4" s="352"/>
      <c r="CI4" s="352"/>
      <c r="CJ4" s="352"/>
      <c r="CK4" s="352"/>
      <c r="CL4" s="352"/>
      <c r="CM4" s="352"/>
      <c r="CN4" s="352"/>
      <c r="CO4" s="352"/>
      <c r="CP4" s="352"/>
      <c r="CQ4" s="352"/>
      <c r="CR4" s="352"/>
      <c r="CS4" s="352"/>
      <c r="CT4" s="352"/>
      <c r="CU4" s="352"/>
      <c r="CV4" s="352"/>
      <c r="CW4" s="352"/>
      <c r="CX4" s="352"/>
      <c r="CY4" s="352"/>
      <c r="CZ4" s="352"/>
      <c r="DA4" s="352"/>
      <c r="DB4" s="352"/>
      <c r="DC4" s="352"/>
      <c r="DD4" s="352"/>
      <c r="DE4" s="352"/>
      <c r="DF4" s="262"/>
      <c r="DG4" s="262"/>
      <c r="DH4" s="262"/>
      <c r="DI4" s="262"/>
      <c r="DJ4" s="262"/>
      <c r="DK4" s="262"/>
      <c r="DL4" s="262"/>
      <c r="DM4" s="262"/>
      <c r="DN4" s="262"/>
      <c r="DO4" s="262"/>
      <c r="DP4" s="262"/>
      <c r="DQ4" s="262"/>
      <c r="DR4" s="262"/>
      <c r="DS4" s="262"/>
      <c r="DT4" s="262"/>
      <c r="DU4" s="262"/>
      <c r="DV4" s="262"/>
      <c r="DW4" s="262"/>
    </row>
    <row r="5" spans="1:143" s="261" customFormat="1" x14ac:dyDescent="0.15">
      <c r="A5" s="352"/>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2"/>
      <c r="BN5" s="352"/>
      <c r="BO5" s="352"/>
      <c r="BP5" s="352"/>
      <c r="BQ5" s="352"/>
      <c r="BR5" s="352"/>
      <c r="BS5" s="352"/>
      <c r="BT5" s="352"/>
      <c r="BU5" s="352"/>
      <c r="BV5" s="352"/>
      <c r="BW5" s="352"/>
      <c r="BX5" s="352"/>
      <c r="BY5" s="352"/>
      <c r="BZ5" s="352"/>
      <c r="CA5" s="352"/>
      <c r="CB5" s="352"/>
      <c r="CC5" s="352"/>
      <c r="CD5" s="352"/>
      <c r="CE5" s="352"/>
      <c r="CF5" s="352"/>
      <c r="CG5" s="352"/>
      <c r="CH5" s="352"/>
      <c r="CI5" s="352"/>
      <c r="CJ5" s="352"/>
      <c r="CK5" s="352"/>
      <c r="CL5" s="352"/>
      <c r="CM5" s="352"/>
      <c r="CN5" s="352"/>
      <c r="CO5" s="352"/>
      <c r="CP5" s="352"/>
      <c r="CQ5" s="352"/>
      <c r="CR5" s="352"/>
      <c r="CS5" s="352"/>
      <c r="CT5" s="352"/>
      <c r="CU5" s="352"/>
      <c r="CV5" s="352"/>
      <c r="CW5" s="352"/>
      <c r="CX5" s="352"/>
      <c r="CY5" s="352"/>
      <c r="CZ5" s="352"/>
      <c r="DA5" s="352"/>
      <c r="DB5" s="352"/>
      <c r="DC5" s="352"/>
      <c r="DD5" s="352"/>
      <c r="DE5" s="352"/>
      <c r="DF5" s="262"/>
      <c r="DG5" s="262"/>
      <c r="DH5" s="262"/>
      <c r="DI5" s="262"/>
      <c r="DJ5" s="262"/>
      <c r="DK5" s="262"/>
      <c r="DL5" s="262"/>
      <c r="DM5" s="262"/>
      <c r="DN5" s="262"/>
      <c r="DO5" s="262"/>
      <c r="DP5" s="262"/>
      <c r="DQ5" s="262"/>
      <c r="DR5" s="262"/>
      <c r="DS5" s="262"/>
      <c r="DT5" s="262"/>
      <c r="DU5" s="262"/>
      <c r="DV5" s="262"/>
      <c r="DW5" s="262"/>
    </row>
    <row r="6" spans="1:143" s="261" customFormat="1" x14ac:dyDescent="0.15">
      <c r="A6" s="352"/>
      <c r="B6" s="352"/>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352"/>
      <c r="AQ6" s="352"/>
      <c r="AR6" s="352"/>
      <c r="AS6" s="352"/>
      <c r="AT6" s="352"/>
      <c r="AU6" s="352"/>
      <c r="AV6" s="352"/>
      <c r="AW6" s="352"/>
      <c r="AX6" s="352"/>
      <c r="AY6" s="352"/>
      <c r="AZ6" s="352"/>
      <c r="BA6" s="352"/>
      <c r="BB6" s="352"/>
      <c r="BC6" s="352"/>
      <c r="BD6" s="352"/>
      <c r="BE6" s="352"/>
      <c r="BF6" s="352"/>
      <c r="BG6" s="352"/>
      <c r="BH6" s="352"/>
      <c r="BI6" s="352"/>
      <c r="BJ6" s="352"/>
      <c r="BK6" s="352"/>
      <c r="BL6" s="352"/>
      <c r="BM6" s="352"/>
      <c r="BN6" s="352"/>
      <c r="BO6" s="352"/>
      <c r="BP6" s="352"/>
      <c r="BQ6" s="352"/>
      <c r="BR6" s="352"/>
      <c r="BS6" s="352"/>
      <c r="BT6" s="352"/>
      <c r="BU6" s="352"/>
      <c r="BV6" s="352"/>
      <c r="BW6" s="352"/>
      <c r="BX6" s="352"/>
      <c r="BY6" s="352"/>
      <c r="BZ6" s="352"/>
      <c r="CA6" s="352"/>
      <c r="CB6" s="352"/>
      <c r="CC6" s="352"/>
      <c r="CD6" s="352"/>
      <c r="CE6" s="352"/>
      <c r="CF6" s="352"/>
      <c r="CG6" s="352"/>
      <c r="CH6" s="352"/>
      <c r="CI6" s="352"/>
      <c r="CJ6" s="352"/>
      <c r="CK6" s="352"/>
      <c r="CL6" s="352"/>
      <c r="CM6" s="352"/>
      <c r="CN6" s="352"/>
      <c r="CO6" s="352"/>
      <c r="CP6" s="352"/>
      <c r="CQ6" s="352"/>
      <c r="CR6" s="352"/>
      <c r="CS6" s="352"/>
      <c r="CT6" s="352"/>
      <c r="CU6" s="352"/>
      <c r="CV6" s="352"/>
      <c r="CW6" s="352"/>
      <c r="CX6" s="352"/>
      <c r="CY6" s="352"/>
      <c r="CZ6" s="352"/>
      <c r="DA6" s="352"/>
      <c r="DB6" s="352"/>
      <c r="DC6" s="352"/>
      <c r="DD6" s="352"/>
      <c r="DE6" s="352"/>
      <c r="DF6" s="262"/>
      <c r="DG6" s="262"/>
      <c r="DH6" s="262"/>
      <c r="DI6" s="262"/>
      <c r="DJ6" s="262"/>
      <c r="DK6" s="262"/>
      <c r="DL6" s="262"/>
      <c r="DM6" s="262"/>
      <c r="DN6" s="262"/>
      <c r="DO6" s="262"/>
      <c r="DP6" s="262"/>
      <c r="DQ6" s="262"/>
      <c r="DR6" s="262"/>
      <c r="DS6" s="262"/>
      <c r="DT6" s="262"/>
      <c r="DU6" s="262"/>
      <c r="DV6" s="262"/>
      <c r="DW6" s="262"/>
    </row>
    <row r="7" spans="1:143" s="261" customFormat="1" x14ac:dyDescent="0.15">
      <c r="A7" s="352"/>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352"/>
      <c r="AN7" s="352"/>
      <c r="AO7" s="352"/>
      <c r="AP7" s="352"/>
      <c r="AQ7" s="352"/>
      <c r="AR7" s="352"/>
      <c r="AS7" s="352"/>
      <c r="AT7" s="352"/>
      <c r="AU7" s="352"/>
      <c r="AV7" s="352"/>
      <c r="AW7" s="352"/>
      <c r="AX7" s="352"/>
      <c r="AY7" s="352"/>
      <c r="AZ7" s="352"/>
      <c r="BA7" s="352"/>
      <c r="BB7" s="352"/>
      <c r="BC7" s="352"/>
      <c r="BD7" s="352"/>
      <c r="BE7" s="352"/>
      <c r="BF7" s="352"/>
      <c r="BG7" s="352"/>
      <c r="BH7" s="352"/>
      <c r="BI7" s="352"/>
      <c r="BJ7" s="352"/>
      <c r="BK7" s="352"/>
      <c r="BL7" s="352"/>
      <c r="BM7" s="352"/>
      <c r="BN7" s="352"/>
      <c r="BO7" s="352"/>
      <c r="BP7" s="352"/>
      <c r="BQ7" s="352"/>
      <c r="BR7" s="352"/>
      <c r="BS7" s="352"/>
      <c r="BT7" s="352"/>
      <c r="BU7" s="352"/>
      <c r="BV7" s="352"/>
      <c r="BW7" s="352"/>
      <c r="BX7" s="352"/>
      <c r="BY7" s="352"/>
      <c r="BZ7" s="352"/>
      <c r="CA7" s="352"/>
      <c r="CB7" s="352"/>
      <c r="CC7" s="352"/>
      <c r="CD7" s="352"/>
      <c r="CE7" s="352"/>
      <c r="CF7" s="352"/>
      <c r="CG7" s="352"/>
      <c r="CH7" s="352"/>
      <c r="CI7" s="352"/>
      <c r="CJ7" s="352"/>
      <c r="CK7" s="352"/>
      <c r="CL7" s="352"/>
      <c r="CM7" s="352"/>
      <c r="CN7" s="352"/>
      <c r="CO7" s="352"/>
      <c r="CP7" s="352"/>
      <c r="CQ7" s="352"/>
      <c r="CR7" s="352"/>
      <c r="CS7" s="352"/>
      <c r="CT7" s="352"/>
      <c r="CU7" s="352"/>
      <c r="CV7" s="352"/>
      <c r="CW7" s="352"/>
      <c r="CX7" s="352"/>
      <c r="CY7" s="352"/>
      <c r="CZ7" s="352"/>
      <c r="DA7" s="352"/>
      <c r="DB7" s="352"/>
      <c r="DC7" s="352"/>
      <c r="DD7" s="352"/>
      <c r="DE7" s="352"/>
      <c r="DF7" s="262"/>
      <c r="DG7" s="262"/>
      <c r="DH7" s="262"/>
      <c r="DI7" s="262"/>
      <c r="DJ7" s="262"/>
      <c r="DK7" s="262"/>
      <c r="DL7" s="262"/>
      <c r="DM7" s="262"/>
      <c r="DN7" s="262"/>
      <c r="DO7" s="262"/>
      <c r="DP7" s="262"/>
      <c r="DQ7" s="262"/>
      <c r="DR7" s="262"/>
      <c r="DS7" s="262"/>
      <c r="DT7" s="262"/>
      <c r="DU7" s="262"/>
      <c r="DV7" s="262"/>
      <c r="DW7" s="262"/>
    </row>
    <row r="8" spans="1:143" s="261" customFormat="1" x14ac:dyDescent="0.15">
      <c r="A8" s="352"/>
      <c r="B8" s="352"/>
      <c r="C8" s="352"/>
      <c r="D8" s="352"/>
      <c r="E8" s="352"/>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2"/>
      <c r="AY8" s="352"/>
      <c r="AZ8" s="352"/>
      <c r="BA8" s="352"/>
      <c r="BB8" s="352"/>
      <c r="BC8" s="352"/>
      <c r="BD8" s="352"/>
      <c r="BE8" s="352"/>
      <c r="BF8" s="352"/>
      <c r="BG8" s="352"/>
      <c r="BH8" s="352"/>
      <c r="BI8" s="352"/>
      <c r="BJ8" s="352"/>
      <c r="BK8" s="352"/>
      <c r="BL8" s="352"/>
      <c r="BM8" s="352"/>
      <c r="BN8" s="352"/>
      <c r="BO8" s="352"/>
      <c r="BP8" s="352"/>
      <c r="BQ8" s="352"/>
      <c r="BR8" s="352"/>
      <c r="BS8" s="352"/>
      <c r="BT8" s="352"/>
      <c r="BU8" s="352"/>
      <c r="BV8" s="352"/>
      <c r="BW8" s="352"/>
      <c r="BX8" s="352"/>
      <c r="BY8" s="352"/>
      <c r="BZ8" s="352"/>
      <c r="CA8" s="352"/>
      <c r="CB8" s="352"/>
      <c r="CC8" s="352"/>
      <c r="CD8" s="352"/>
      <c r="CE8" s="352"/>
      <c r="CF8" s="352"/>
      <c r="CG8" s="352"/>
      <c r="CH8" s="352"/>
      <c r="CI8" s="352"/>
      <c r="CJ8" s="352"/>
      <c r="CK8" s="352"/>
      <c r="CL8" s="352"/>
      <c r="CM8" s="352"/>
      <c r="CN8" s="352"/>
      <c r="CO8" s="352"/>
      <c r="CP8" s="352"/>
      <c r="CQ8" s="352"/>
      <c r="CR8" s="352"/>
      <c r="CS8" s="352"/>
      <c r="CT8" s="352"/>
      <c r="CU8" s="352"/>
      <c r="CV8" s="352"/>
      <c r="CW8" s="352"/>
      <c r="CX8" s="352"/>
      <c r="CY8" s="352"/>
      <c r="CZ8" s="352"/>
      <c r="DA8" s="352"/>
      <c r="DB8" s="352"/>
      <c r="DC8" s="352"/>
      <c r="DD8" s="352"/>
      <c r="DE8" s="352"/>
      <c r="DF8" s="262"/>
      <c r="DG8" s="262"/>
      <c r="DH8" s="262"/>
      <c r="DI8" s="262"/>
      <c r="DJ8" s="262"/>
      <c r="DK8" s="262"/>
      <c r="DL8" s="262"/>
      <c r="DM8" s="262"/>
      <c r="DN8" s="262"/>
      <c r="DO8" s="262"/>
      <c r="DP8" s="262"/>
      <c r="DQ8" s="262"/>
      <c r="DR8" s="262"/>
      <c r="DS8" s="262"/>
      <c r="DT8" s="262"/>
      <c r="DU8" s="262"/>
      <c r="DV8" s="262"/>
      <c r="DW8" s="262"/>
    </row>
    <row r="9" spans="1:143" s="261" customFormat="1" x14ac:dyDescent="0.15">
      <c r="A9" s="352"/>
      <c r="B9" s="352"/>
      <c r="C9" s="352"/>
      <c r="D9" s="352"/>
      <c r="E9" s="352"/>
      <c r="F9" s="352"/>
      <c r="G9" s="352"/>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2"/>
      <c r="AY9" s="352"/>
      <c r="AZ9" s="352"/>
      <c r="BA9" s="352"/>
      <c r="BB9" s="352"/>
      <c r="BC9" s="352"/>
      <c r="BD9" s="352"/>
      <c r="BE9" s="352"/>
      <c r="BF9" s="352"/>
      <c r="BG9" s="352"/>
      <c r="BH9" s="352"/>
      <c r="BI9" s="352"/>
      <c r="BJ9" s="352"/>
      <c r="BK9" s="352"/>
      <c r="BL9" s="352"/>
      <c r="BM9" s="352"/>
      <c r="BN9" s="352"/>
      <c r="BO9" s="352"/>
      <c r="BP9" s="352"/>
      <c r="BQ9" s="352"/>
      <c r="BR9" s="352"/>
      <c r="BS9" s="352"/>
      <c r="BT9" s="352"/>
      <c r="BU9" s="352"/>
      <c r="BV9" s="352"/>
      <c r="BW9" s="352"/>
      <c r="BX9" s="352"/>
      <c r="BY9" s="352"/>
      <c r="BZ9" s="352"/>
      <c r="CA9" s="352"/>
      <c r="CB9" s="352"/>
      <c r="CC9" s="352"/>
      <c r="CD9" s="352"/>
      <c r="CE9" s="352"/>
      <c r="CF9" s="352"/>
      <c r="CG9" s="352"/>
      <c r="CH9" s="352"/>
      <c r="CI9" s="352"/>
      <c r="CJ9" s="352"/>
      <c r="CK9" s="352"/>
      <c r="CL9" s="352"/>
      <c r="CM9" s="352"/>
      <c r="CN9" s="352"/>
      <c r="CO9" s="352"/>
      <c r="CP9" s="352"/>
      <c r="CQ9" s="352"/>
      <c r="CR9" s="352"/>
      <c r="CS9" s="352"/>
      <c r="CT9" s="352"/>
      <c r="CU9" s="352"/>
      <c r="CV9" s="352"/>
      <c r="CW9" s="352"/>
      <c r="CX9" s="352"/>
      <c r="CY9" s="352"/>
      <c r="CZ9" s="352"/>
      <c r="DA9" s="352"/>
      <c r="DB9" s="352"/>
      <c r="DC9" s="352"/>
      <c r="DD9" s="352"/>
      <c r="DE9" s="352"/>
      <c r="DF9" s="262"/>
      <c r="DG9" s="262"/>
      <c r="DH9" s="262"/>
      <c r="DI9" s="262"/>
      <c r="DJ9" s="262"/>
      <c r="DK9" s="262"/>
      <c r="DL9" s="262"/>
      <c r="DM9" s="262"/>
      <c r="DN9" s="262"/>
      <c r="DO9" s="262"/>
      <c r="DP9" s="262"/>
      <c r="DQ9" s="262"/>
      <c r="DR9" s="262"/>
      <c r="DS9" s="262"/>
      <c r="DT9" s="262"/>
      <c r="DU9" s="262"/>
      <c r="DV9" s="262"/>
      <c r="DW9" s="262"/>
    </row>
    <row r="10" spans="1:143" s="261" customFormat="1" x14ac:dyDescent="0.15">
      <c r="A10" s="352"/>
      <c r="B10" s="352"/>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2"/>
      <c r="AY10" s="352"/>
      <c r="AZ10" s="352"/>
      <c r="BA10" s="352"/>
      <c r="BB10" s="352"/>
      <c r="BC10" s="352"/>
      <c r="BD10" s="352"/>
      <c r="BE10" s="352"/>
      <c r="BF10" s="352"/>
      <c r="BG10" s="352"/>
      <c r="BH10" s="352"/>
      <c r="BI10" s="352"/>
      <c r="BJ10" s="352"/>
      <c r="BK10" s="352"/>
      <c r="BL10" s="352"/>
      <c r="BM10" s="352"/>
      <c r="BN10" s="352"/>
      <c r="BO10" s="352"/>
      <c r="BP10" s="352"/>
      <c r="BQ10" s="352"/>
      <c r="BR10" s="352"/>
      <c r="BS10" s="352"/>
      <c r="BT10" s="352"/>
      <c r="BU10" s="352"/>
      <c r="BV10" s="352"/>
      <c r="BW10" s="352"/>
      <c r="BX10" s="352"/>
      <c r="BY10" s="352"/>
      <c r="BZ10" s="352"/>
      <c r="CA10" s="352"/>
      <c r="CB10" s="352"/>
      <c r="CC10" s="352"/>
      <c r="CD10" s="352"/>
      <c r="CE10" s="352"/>
      <c r="CF10" s="352"/>
      <c r="CG10" s="352"/>
      <c r="CH10" s="352"/>
      <c r="CI10" s="352"/>
      <c r="CJ10" s="352"/>
      <c r="CK10" s="352"/>
      <c r="CL10" s="352"/>
      <c r="CM10" s="352"/>
      <c r="CN10" s="352"/>
      <c r="CO10" s="352"/>
      <c r="CP10" s="352"/>
      <c r="CQ10" s="352"/>
      <c r="CR10" s="352"/>
      <c r="CS10" s="352"/>
      <c r="CT10" s="352"/>
      <c r="CU10" s="352"/>
      <c r="CV10" s="352"/>
      <c r="CW10" s="352"/>
      <c r="CX10" s="352"/>
      <c r="CY10" s="352"/>
      <c r="CZ10" s="352"/>
      <c r="DA10" s="352"/>
      <c r="DB10" s="352"/>
      <c r="DC10" s="352"/>
      <c r="DD10" s="352"/>
      <c r="DE10" s="352"/>
      <c r="DF10" s="262"/>
      <c r="DG10" s="262"/>
      <c r="DH10" s="262"/>
      <c r="DI10" s="262"/>
      <c r="DJ10" s="262"/>
      <c r="DK10" s="262"/>
      <c r="DL10" s="262"/>
      <c r="DM10" s="262"/>
      <c r="DN10" s="262"/>
      <c r="DO10" s="262"/>
      <c r="DP10" s="262"/>
      <c r="DQ10" s="262"/>
      <c r="DR10" s="262"/>
      <c r="DS10" s="262"/>
      <c r="DT10" s="262"/>
      <c r="DU10" s="262"/>
      <c r="DV10" s="262"/>
      <c r="DW10" s="262"/>
      <c r="EM10" s="261" t="s">
        <v>598</v>
      </c>
    </row>
    <row r="11" spans="1:143" s="261" customFormat="1" x14ac:dyDescent="0.15">
      <c r="A11" s="352"/>
      <c r="B11" s="352"/>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352"/>
      <c r="AV11" s="352"/>
      <c r="AW11" s="352"/>
      <c r="AX11" s="352"/>
      <c r="AY11" s="352"/>
      <c r="AZ11" s="352"/>
      <c r="BA11" s="352"/>
      <c r="BB11" s="352"/>
      <c r="BC11" s="352"/>
      <c r="BD11" s="352"/>
      <c r="BE11" s="352"/>
      <c r="BF11" s="352"/>
      <c r="BG11" s="352"/>
      <c r="BH11" s="352"/>
      <c r="BI11" s="352"/>
      <c r="BJ11" s="352"/>
      <c r="BK11" s="352"/>
      <c r="BL11" s="352"/>
      <c r="BM11" s="352"/>
      <c r="BN11" s="352"/>
      <c r="BO11" s="352"/>
      <c r="BP11" s="352"/>
      <c r="BQ11" s="352"/>
      <c r="BR11" s="352"/>
      <c r="BS11" s="352"/>
      <c r="BT11" s="352"/>
      <c r="BU11" s="352"/>
      <c r="BV11" s="352"/>
      <c r="BW11" s="352"/>
      <c r="BX11" s="352"/>
      <c r="BY11" s="352"/>
      <c r="BZ11" s="352"/>
      <c r="CA11" s="352"/>
      <c r="CB11" s="352"/>
      <c r="CC11" s="352"/>
      <c r="CD11" s="352"/>
      <c r="CE11" s="352"/>
      <c r="CF11" s="352"/>
      <c r="CG11" s="352"/>
      <c r="CH11" s="352"/>
      <c r="CI11" s="352"/>
      <c r="CJ11" s="352"/>
      <c r="CK11" s="352"/>
      <c r="CL11" s="352"/>
      <c r="CM11" s="352"/>
      <c r="CN11" s="352"/>
      <c r="CO11" s="352"/>
      <c r="CP11" s="352"/>
      <c r="CQ11" s="352"/>
      <c r="CR11" s="352"/>
      <c r="CS11" s="352"/>
      <c r="CT11" s="352"/>
      <c r="CU11" s="352"/>
      <c r="CV11" s="352"/>
      <c r="CW11" s="352"/>
      <c r="CX11" s="352"/>
      <c r="CY11" s="352"/>
      <c r="CZ11" s="352"/>
      <c r="DA11" s="352"/>
      <c r="DB11" s="352"/>
      <c r="DC11" s="352"/>
      <c r="DD11" s="352"/>
      <c r="DE11" s="352"/>
      <c r="DF11" s="262"/>
      <c r="DG11" s="262"/>
      <c r="DH11" s="262"/>
      <c r="DI11" s="262"/>
      <c r="DJ11" s="262"/>
      <c r="DK11" s="262"/>
      <c r="DL11" s="262"/>
      <c r="DM11" s="262"/>
      <c r="DN11" s="262"/>
      <c r="DO11" s="262"/>
      <c r="DP11" s="262"/>
      <c r="DQ11" s="262"/>
      <c r="DR11" s="262"/>
      <c r="DS11" s="262"/>
      <c r="DT11" s="262"/>
      <c r="DU11" s="262"/>
      <c r="DV11" s="262"/>
      <c r="DW11" s="262"/>
    </row>
    <row r="12" spans="1:143" s="261" customFormat="1" x14ac:dyDescent="0.15">
      <c r="A12" s="352"/>
      <c r="B12" s="352"/>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c r="AS12" s="352"/>
      <c r="AT12" s="352"/>
      <c r="AU12" s="352"/>
      <c r="AV12" s="352"/>
      <c r="AW12" s="352"/>
      <c r="AX12" s="352"/>
      <c r="AY12" s="352"/>
      <c r="AZ12" s="352"/>
      <c r="BA12" s="352"/>
      <c r="BB12" s="352"/>
      <c r="BC12" s="352"/>
      <c r="BD12" s="352"/>
      <c r="BE12" s="352"/>
      <c r="BF12" s="352"/>
      <c r="BG12" s="352"/>
      <c r="BH12" s="352"/>
      <c r="BI12" s="352"/>
      <c r="BJ12" s="352"/>
      <c r="BK12" s="352"/>
      <c r="BL12" s="352"/>
      <c r="BM12" s="352"/>
      <c r="BN12" s="352"/>
      <c r="BO12" s="352"/>
      <c r="BP12" s="352"/>
      <c r="BQ12" s="352"/>
      <c r="BR12" s="352"/>
      <c r="BS12" s="352"/>
      <c r="BT12" s="352"/>
      <c r="BU12" s="352"/>
      <c r="BV12" s="352"/>
      <c r="BW12" s="352"/>
      <c r="BX12" s="352"/>
      <c r="BY12" s="352"/>
      <c r="BZ12" s="352"/>
      <c r="CA12" s="352"/>
      <c r="CB12" s="352"/>
      <c r="CC12" s="352"/>
      <c r="CD12" s="352"/>
      <c r="CE12" s="352"/>
      <c r="CF12" s="352"/>
      <c r="CG12" s="352"/>
      <c r="CH12" s="352"/>
      <c r="CI12" s="352"/>
      <c r="CJ12" s="352"/>
      <c r="CK12" s="352"/>
      <c r="CL12" s="352"/>
      <c r="CM12" s="352"/>
      <c r="CN12" s="352"/>
      <c r="CO12" s="352"/>
      <c r="CP12" s="352"/>
      <c r="CQ12" s="352"/>
      <c r="CR12" s="352"/>
      <c r="CS12" s="352"/>
      <c r="CT12" s="352"/>
      <c r="CU12" s="352"/>
      <c r="CV12" s="352"/>
      <c r="CW12" s="352"/>
      <c r="CX12" s="352"/>
      <c r="CY12" s="352"/>
      <c r="CZ12" s="352"/>
      <c r="DA12" s="352"/>
      <c r="DB12" s="352"/>
      <c r="DC12" s="352"/>
      <c r="DD12" s="352"/>
      <c r="DE12" s="352"/>
      <c r="DF12" s="262"/>
      <c r="DG12" s="262"/>
      <c r="DH12" s="262"/>
      <c r="DI12" s="262"/>
      <c r="DJ12" s="262"/>
      <c r="DK12" s="262"/>
      <c r="DL12" s="262"/>
      <c r="DM12" s="262"/>
      <c r="DN12" s="262"/>
      <c r="DO12" s="262"/>
      <c r="DP12" s="262"/>
      <c r="DQ12" s="262"/>
      <c r="DR12" s="262"/>
      <c r="DS12" s="262"/>
      <c r="DT12" s="262"/>
      <c r="DU12" s="262"/>
      <c r="DV12" s="262"/>
      <c r="DW12" s="262"/>
      <c r="EM12" s="261" t="s">
        <v>598</v>
      </c>
    </row>
    <row r="13" spans="1:143" s="261" customFormat="1" x14ac:dyDescent="0.15">
      <c r="A13" s="352"/>
      <c r="B13" s="352"/>
      <c r="C13" s="352"/>
      <c r="D13" s="352"/>
      <c r="E13" s="352"/>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2"/>
      <c r="AQ13" s="352"/>
      <c r="AR13" s="352"/>
      <c r="AS13" s="352"/>
      <c r="AT13" s="352"/>
      <c r="AU13" s="352"/>
      <c r="AV13" s="352"/>
      <c r="AW13" s="352"/>
      <c r="AX13" s="352"/>
      <c r="AY13" s="352"/>
      <c r="AZ13" s="352"/>
      <c r="BA13" s="352"/>
      <c r="BB13" s="352"/>
      <c r="BC13" s="352"/>
      <c r="BD13" s="352"/>
      <c r="BE13" s="352"/>
      <c r="BF13" s="352"/>
      <c r="BG13" s="352"/>
      <c r="BH13" s="352"/>
      <c r="BI13" s="352"/>
      <c r="BJ13" s="352"/>
      <c r="BK13" s="352"/>
      <c r="BL13" s="352"/>
      <c r="BM13" s="352"/>
      <c r="BN13" s="352"/>
      <c r="BO13" s="352"/>
      <c r="BP13" s="352"/>
      <c r="BQ13" s="352"/>
      <c r="BR13" s="352"/>
      <c r="BS13" s="352"/>
      <c r="BT13" s="352"/>
      <c r="BU13" s="352"/>
      <c r="BV13" s="352"/>
      <c r="BW13" s="352"/>
      <c r="BX13" s="352"/>
      <c r="BY13" s="352"/>
      <c r="BZ13" s="352"/>
      <c r="CA13" s="352"/>
      <c r="CB13" s="352"/>
      <c r="CC13" s="352"/>
      <c r="CD13" s="352"/>
      <c r="CE13" s="352"/>
      <c r="CF13" s="352"/>
      <c r="CG13" s="352"/>
      <c r="CH13" s="352"/>
      <c r="CI13" s="352"/>
      <c r="CJ13" s="352"/>
      <c r="CK13" s="352"/>
      <c r="CL13" s="352"/>
      <c r="CM13" s="352"/>
      <c r="CN13" s="352"/>
      <c r="CO13" s="352"/>
      <c r="CP13" s="352"/>
      <c r="CQ13" s="352"/>
      <c r="CR13" s="352"/>
      <c r="CS13" s="352"/>
      <c r="CT13" s="352"/>
      <c r="CU13" s="352"/>
      <c r="CV13" s="352"/>
      <c r="CW13" s="352"/>
      <c r="CX13" s="352"/>
      <c r="CY13" s="352"/>
      <c r="CZ13" s="352"/>
      <c r="DA13" s="352"/>
      <c r="DB13" s="352"/>
      <c r="DC13" s="352"/>
      <c r="DD13" s="352"/>
      <c r="DE13" s="352"/>
      <c r="DF13" s="262"/>
      <c r="DG13" s="262"/>
      <c r="DH13" s="262"/>
      <c r="DI13" s="262"/>
      <c r="DJ13" s="262"/>
      <c r="DK13" s="262"/>
      <c r="DL13" s="262"/>
      <c r="DM13" s="262"/>
      <c r="DN13" s="262"/>
      <c r="DO13" s="262"/>
      <c r="DP13" s="262"/>
      <c r="DQ13" s="262"/>
      <c r="DR13" s="262"/>
      <c r="DS13" s="262"/>
      <c r="DT13" s="262"/>
      <c r="DU13" s="262"/>
      <c r="DV13" s="262"/>
      <c r="DW13" s="262"/>
    </row>
    <row r="14" spans="1:143" s="261" customFormat="1" x14ac:dyDescent="0.15">
      <c r="A14" s="352"/>
      <c r="B14" s="352"/>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352"/>
      <c r="AT14" s="352"/>
      <c r="AU14" s="352"/>
      <c r="AV14" s="352"/>
      <c r="AW14" s="352"/>
      <c r="AX14" s="352"/>
      <c r="AY14" s="352"/>
      <c r="AZ14" s="352"/>
      <c r="BA14" s="352"/>
      <c r="BB14" s="352"/>
      <c r="BC14" s="352"/>
      <c r="BD14" s="352"/>
      <c r="BE14" s="352"/>
      <c r="BF14" s="352"/>
      <c r="BG14" s="352"/>
      <c r="BH14" s="352"/>
      <c r="BI14" s="352"/>
      <c r="BJ14" s="352"/>
      <c r="BK14" s="352"/>
      <c r="BL14" s="352"/>
      <c r="BM14" s="352"/>
      <c r="BN14" s="352"/>
      <c r="BO14" s="352"/>
      <c r="BP14" s="352"/>
      <c r="BQ14" s="352"/>
      <c r="BR14" s="352"/>
      <c r="BS14" s="352"/>
      <c r="BT14" s="352"/>
      <c r="BU14" s="352"/>
      <c r="BV14" s="352"/>
      <c r="BW14" s="352"/>
      <c r="BX14" s="352"/>
      <c r="BY14" s="352"/>
      <c r="BZ14" s="352"/>
      <c r="CA14" s="352"/>
      <c r="CB14" s="352"/>
      <c r="CC14" s="352"/>
      <c r="CD14" s="352"/>
      <c r="CE14" s="352"/>
      <c r="CF14" s="352"/>
      <c r="CG14" s="352"/>
      <c r="CH14" s="352"/>
      <c r="CI14" s="352"/>
      <c r="CJ14" s="352"/>
      <c r="CK14" s="352"/>
      <c r="CL14" s="352"/>
      <c r="CM14" s="352"/>
      <c r="CN14" s="352"/>
      <c r="CO14" s="352"/>
      <c r="CP14" s="352"/>
      <c r="CQ14" s="352"/>
      <c r="CR14" s="352"/>
      <c r="CS14" s="352"/>
      <c r="CT14" s="352"/>
      <c r="CU14" s="352"/>
      <c r="CV14" s="352"/>
      <c r="CW14" s="352"/>
      <c r="CX14" s="352"/>
      <c r="CY14" s="352"/>
      <c r="CZ14" s="352"/>
      <c r="DA14" s="352"/>
      <c r="DB14" s="352"/>
      <c r="DC14" s="352"/>
      <c r="DD14" s="352"/>
      <c r="DE14" s="352"/>
      <c r="DF14" s="262"/>
      <c r="DG14" s="262"/>
      <c r="DH14" s="262"/>
      <c r="DI14" s="262"/>
      <c r="DJ14" s="262"/>
      <c r="DK14" s="262"/>
      <c r="DL14" s="262"/>
      <c r="DM14" s="262"/>
      <c r="DN14" s="262"/>
      <c r="DO14" s="262"/>
      <c r="DP14" s="262"/>
      <c r="DQ14" s="262"/>
      <c r="DR14" s="262"/>
      <c r="DS14" s="262"/>
      <c r="DT14" s="262"/>
      <c r="DU14" s="262"/>
      <c r="DV14" s="262"/>
      <c r="DW14" s="262"/>
    </row>
    <row r="15" spans="1:143" s="261" customFormat="1" x14ac:dyDescent="0.15">
      <c r="A15" s="263"/>
      <c r="B15" s="352"/>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352"/>
      <c r="AT15" s="352"/>
      <c r="AU15" s="352"/>
      <c r="AV15" s="352"/>
      <c r="AW15" s="352"/>
      <c r="AX15" s="352"/>
      <c r="AY15" s="352"/>
      <c r="AZ15" s="352"/>
      <c r="BA15" s="352"/>
      <c r="BB15" s="352"/>
      <c r="BC15" s="352"/>
      <c r="BD15" s="352"/>
      <c r="BE15" s="352"/>
      <c r="BF15" s="352"/>
      <c r="BG15" s="352"/>
      <c r="BH15" s="352"/>
      <c r="BI15" s="352"/>
      <c r="BJ15" s="352"/>
      <c r="BK15" s="352"/>
      <c r="BL15" s="352"/>
      <c r="BM15" s="352"/>
      <c r="BN15" s="352"/>
      <c r="BO15" s="352"/>
      <c r="BP15" s="352"/>
      <c r="BQ15" s="352"/>
      <c r="BR15" s="352"/>
      <c r="BS15" s="352"/>
      <c r="BT15" s="352"/>
      <c r="BU15" s="352"/>
      <c r="BV15" s="352"/>
      <c r="BW15" s="352"/>
      <c r="BX15" s="352"/>
      <c r="BY15" s="352"/>
      <c r="BZ15" s="352"/>
      <c r="CA15" s="352"/>
      <c r="CB15" s="352"/>
      <c r="CC15" s="352"/>
      <c r="CD15" s="352"/>
      <c r="CE15" s="352"/>
      <c r="CF15" s="352"/>
      <c r="CG15" s="352"/>
      <c r="CH15" s="352"/>
      <c r="CI15" s="352"/>
      <c r="CJ15" s="352"/>
      <c r="CK15" s="352"/>
      <c r="CL15" s="352"/>
      <c r="CM15" s="352"/>
      <c r="CN15" s="352"/>
      <c r="CO15" s="352"/>
      <c r="CP15" s="352"/>
      <c r="CQ15" s="352"/>
      <c r="CR15" s="352"/>
      <c r="CS15" s="352"/>
      <c r="CT15" s="352"/>
      <c r="CU15" s="352"/>
      <c r="CV15" s="352"/>
      <c r="CW15" s="352"/>
      <c r="CX15" s="352"/>
      <c r="CY15" s="352"/>
      <c r="CZ15" s="352"/>
      <c r="DA15" s="352"/>
      <c r="DB15" s="352"/>
      <c r="DC15" s="352"/>
      <c r="DD15" s="352"/>
      <c r="DE15" s="352"/>
      <c r="DF15" s="262"/>
      <c r="DG15" s="262"/>
      <c r="DH15" s="262"/>
      <c r="DI15" s="262"/>
      <c r="DJ15" s="262"/>
      <c r="DK15" s="262"/>
      <c r="DL15" s="262"/>
      <c r="DM15" s="262"/>
      <c r="DN15" s="262"/>
      <c r="DO15" s="262"/>
      <c r="DP15" s="262"/>
      <c r="DQ15" s="262"/>
      <c r="DR15" s="262"/>
      <c r="DS15" s="262"/>
      <c r="DT15" s="262"/>
      <c r="DU15" s="262"/>
      <c r="DV15" s="262"/>
      <c r="DW15" s="262"/>
    </row>
    <row r="16" spans="1:143" s="261" customFormat="1" x14ac:dyDescent="0.15">
      <c r="A16" s="263"/>
      <c r="B16" s="352"/>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2"/>
      <c r="AQ16" s="352"/>
      <c r="AR16" s="352"/>
      <c r="AS16" s="352"/>
      <c r="AT16" s="352"/>
      <c r="AU16" s="352"/>
      <c r="AV16" s="352"/>
      <c r="AW16" s="352"/>
      <c r="AX16" s="352"/>
      <c r="AY16" s="352"/>
      <c r="AZ16" s="352"/>
      <c r="BA16" s="352"/>
      <c r="BB16" s="352"/>
      <c r="BC16" s="352"/>
      <c r="BD16" s="352"/>
      <c r="BE16" s="352"/>
      <c r="BF16" s="352"/>
      <c r="BG16" s="352"/>
      <c r="BH16" s="352"/>
      <c r="BI16" s="352"/>
      <c r="BJ16" s="352"/>
      <c r="BK16" s="352"/>
      <c r="BL16" s="352"/>
      <c r="BM16" s="352"/>
      <c r="BN16" s="352"/>
      <c r="BO16" s="352"/>
      <c r="BP16" s="352"/>
      <c r="BQ16" s="352"/>
      <c r="BR16" s="352"/>
      <c r="BS16" s="352"/>
      <c r="BT16" s="352"/>
      <c r="BU16" s="352"/>
      <c r="BV16" s="352"/>
      <c r="BW16" s="352"/>
      <c r="BX16" s="352"/>
      <c r="BY16" s="352"/>
      <c r="BZ16" s="352"/>
      <c r="CA16" s="352"/>
      <c r="CB16" s="352"/>
      <c r="CC16" s="352"/>
      <c r="CD16" s="352"/>
      <c r="CE16" s="352"/>
      <c r="CF16" s="352"/>
      <c r="CG16" s="352"/>
      <c r="CH16" s="352"/>
      <c r="CI16" s="352"/>
      <c r="CJ16" s="352"/>
      <c r="CK16" s="352"/>
      <c r="CL16" s="352"/>
      <c r="CM16" s="352"/>
      <c r="CN16" s="352"/>
      <c r="CO16" s="352"/>
      <c r="CP16" s="352"/>
      <c r="CQ16" s="352"/>
      <c r="CR16" s="352"/>
      <c r="CS16" s="352"/>
      <c r="CT16" s="352"/>
      <c r="CU16" s="352"/>
      <c r="CV16" s="352"/>
      <c r="CW16" s="352"/>
      <c r="CX16" s="352"/>
      <c r="CY16" s="352"/>
      <c r="CZ16" s="352"/>
      <c r="DA16" s="352"/>
      <c r="DB16" s="352"/>
      <c r="DC16" s="352"/>
      <c r="DD16" s="352"/>
      <c r="DE16" s="352"/>
      <c r="DF16" s="262"/>
      <c r="DG16" s="262"/>
      <c r="DH16" s="262"/>
      <c r="DI16" s="262"/>
      <c r="DJ16" s="262"/>
      <c r="DK16" s="262"/>
      <c r="DL16" s="262"/>
      <c r="DM16" s="262"/>
      <c r="DN16" s="262"/>
      <c r="DO16" s="262"/>
      <c r="DP16" s="262"/>
      <c r="DQ16" s="262"/>
      <c r="DR16" s="262"/>
      <c r="DS16" s="262"/>
      <c r="DT16" s="262"/>
      <c r="DU16" s="262"/>
      <c r="DV16" s="262"/>
      <c r="DW16" s="262"/>
    </row>
    <row r="17" spans="1:351" s="261" customFormat="1" x14ac:dyDescent="0.15">
      <c r="A17" s="263"/>
      <c r="B17" s="352"/>
      <c r="C17" s="352"/>
      <c r="D17" s="352"/>
      <c r="E17" s="352"/>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2"/>
      <c r="AN17" s="352"/>
      <c r="AO17" s="352"/>
      <c r="AP17" s="352"/>
      <c r="AQ17" s="352"/>
      <c r="AR17" s="352"/>
      <c r="AS17" s="352"/>
      <c r="AT17" s="352"/>
      <c r="AU17" s="352"/>
      <c r="AV17" s="352"/>
      <c r="AW17" s="352"/>
      <c r="AX17" s="352"/>
      <c r="AY17" s="352"/>
      <c r="AZ17" s="352"/>
      <c r="BA17" s="352"/>
      <c r="BB17" s="352"/>
      <c r="BC17" s="352"/>
      <c r="BD17" s="352"/>
      <c r="BE17" s="352"/>
      <c r="BF17" s="352"/>
      <c r="BG17" s="352"/>
      <c r="BH17" s="352"/>
      <c r="BI17" s="352"/>
      <c r="BJ17" s="352"/>
      <c r="BK17" s="352"/>
      <c r="BL17" s="352"/>
      <c r="BM17" s="352"/>
      <c r="BN17" s="352"/>
      <c r="BO17" s="352"/>
      <c r="BP17" s="352"/>
      <c r="BQ17" s="352"/>
      <c r="BR17" s="352"/>
      <c r="BS17" s="352"/>
      <c r="BT17" s="352"/>
      <c r="BU17" s="352"/>
      <c r="BV17" s="352"/>
      <c r="BW17" s="352"/>
      <c r="BX17" s="352"/>
      <c r="BY17" s="352"/>
      <c r="BZ17" s="352"/>
      <c r="CA17" s="352"/>
      <c r="CB17" s="352"/>
      <c r="CC17" s="352"/>
      <c r="CD17" s="352"/>
      <c r="CE17" s="352"/>
      <c r="CF17" s="352"/>
      <c r="CG17" s="352"/>
      <c r="CH17" s="352"/>
      <c r="CI17" s="352"/>
      <c r="CJ17" s="352"/>
      <c r="CK17" s="352"/>
      <c r="CL17" s="352"/>
      <c r="CM17" s="352"/>
      <c r="CN17" s="352"/>
      <c r="CO17" s="352"/>
      <c r="CP17" s="352"/>
      <c r="CQ17" s="352"/>
      <c r="CR17" s="352"/>
      <c r="CS17" s="352"/>
      <c r="CT17" s="352"/>
      <c r="CU17" s="352"/>
      <c r="CV17" s="352"/>
      <c r="CW17" s="352"/>
      <c r="CX17" s="352"/>
      <c r="CY17" s="352"/>
      <c r="CZ17" s="352"/>
      <c r="DA17" s="352"/>
      <c r="DB17" s="352"/>
      <c r="DC17" s="352"/>
      <c r="DD17" s="352"/>
      <c r="DE17" s="352"/>
      <c r="DF17" s="262"/>
      <c r="DG17" s="262"/>
      <c r="DH17" s="262"/>
      <c r="DI17" s="262"/>
      <c r="DJ17" s="262"/>
      <c r="DK17" s="262"/>
      <c r="DL17" s="262"/>
      <c r="DM17" s="262"/>
      <c r="DN17" s="262"/>
      <c r="DO17" s="262"/>
      <c r="DP17" s="262"/>
      <c r="DQ17" s="262"/>
      <c r="DR17" s="262"/>
      <c r="DS17" s="262"/>
      <c r="DT17" s="262"/>
      <c r="DU17" s="262"/>
      <c r="DV17" s="262"/>
      <c r="DW17" s="262"/>
    </row>
    <row r="18" spans="1:351" s="261" customFormat="1" x14ac:dyDescent="0.15">
      <c r="A18" s="263"/>
      <c r="B18" s="352"/>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2"/>
      <c r="AT18" s="352"/>
      <c r="AU18" s="352"/>
      <c r="AV18" s="352"/>
      <c r="AW18" s="352"/>
      <c r="AX18" s="352"/>
      <c r="AY18" s="352"/>
      <c r="AZ18" s="352"/>
      <c r="BA18" s="352"/>
      <c r="BB18" s="352"/>
      <c r="BC18" s="352"/>
      <c r="BD18" s="352"/>
      <c r="BE18" s="352"/>
      <c r="BF18" s="352"/>
      <c r="BG18" s="352"/>
      <c r="BH18" s="352"/>
      <c r="BI18" s="352"/>
      <c r="BJ18" s="352"/>
      <c r="BK18" s="352"/>
      <c r="BL18" s="352"/>
      <c r="BM18" s="352"/>
      <c r="BN18" s="352"/>
      <c r="BO18" s="352"/>
      <c r="BP18" s="352"/>
      <c r="BQ18" s="352"/>
      <c r="BR18" s="352"/>
      <c r="BS18" s="352"/>
      <c r="BT18" s="352"/>
      <c r="BU18" s="352"/>
      <c r="BV18" s="352"/>
      <c r="BW18" s="352"/>
      <c r="BX18" s="352"/>
      <c r="BY18" s="352"/>
      <c r="BZ18" s="352"/>
      <c r="CA18" s="352"/>
      <c r="CB18" s="352"/>
      <c r="CC18" s="352"/>
      <c r="CD18" s="352"/>
      <c r="CE18" s="352"/>
      <c r="CF18" s="352"/>
      <c r="CG18" s="352"/>
      <c r="CH18" s="352"/>
      <c r="CI18" s="352"/>
      <c r="CJ18" s="352"/>
      <c r="CK18" s="352"/>
      <c r="CL18" s="352"/>
      <c r="CM18" s="352"/>
      <c r="CN18" s="352"/>
      <c r="CO18" s="352"/>
      <c r="CP18" s="352"/>
      <c r="CQ18" s="352"/>
      <c r="CR18" s="352"/>
      <c r="CS18" s="352"/>
      <c r="CT18" s="352"/>
      <c r="CU18" s="352"/>
      <c r="CV18" s="352"/>
      <c r="CW18" s="352"/>
      <c r="CX18" s="352"/>
      <c r="CY18" s="352"/>
      <c r="CZ18" s="352"/>
      <c r="DA18" s="352"/>
      <c r="DB18" s="352"/>
      <c r="DC18" s="352"/>
      <c r="DD18" s="352"/>
      <c r="DE18" s="352"/>
      <c r="DF18" s="262"/>
      <c r="DG18" s="262"/>
      <c r="DH18" s="262"/>
      <c r="DI18" s="262"/>
      <c r="DJ18" s="262"/>
      <c r="DK18" s="262"/>
      <c r="DL18" s="262"/>
      <c r="DM18" s="262"/>
      <c r="DN18" s="262"/>
      <c r="DO18" s="262"/>
      <c r="DP18" s="262"/>
      <c r="DQ18" s="262"/>
      <c r="DR18" s="262"/>
      <c r="DS18" s="262"/>
      <c r="DT18" s="262"/>
      <c r="DU18" s="262"/>
      <c r="DV18" s="262"/>
      <c r="DW18" s="262"/>
    </row>
    <row r="19" spans="1:351" x14ac:dyDescent="0.15">
      <c r="DD19" s="263"/>
      <c r="DE19" s="263"/>
    </row>
    <row r="20" spans="1:351" x14ac:dyDescent="0.15">
      <c r="DD20" s="263"/>
      <c r="DE20" s="263"/>
    </row>
    <row r="21" spans="1:351" ht="17.25" x14ac:dyDescent="0.15">
      <c r="B21" s="353"/>
      <c r="C21" s="265"/>
      <c r="D21" s="265"/>
      <c r="E21" s="265"/>
      <c r="F21" s="265"/>
      <c r="G21" s="265"/>
      <c r="H21" s="265"/>
      <c r="I21" s="265"/>
      <c r="J21" s="265"/>
      <c r="K21" s="265"/>
      <c r="L21" s="265"/>
      <c r="M21" s="265"/>
      <c r="N21" s="354"/>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354"/>
      <c r="AU21" s="265"/>
      <c r="AV21" s="265"/>
      <c r="AW21" s="265"/>
      <c r="AX21" s="265"/>
      <c r="AY21" s="265"/>
      <c r="AZ21" s="265"/>
      <c r="BA21" s="265"/>
      <c r="BB21" s="265"/>
      <c r="BC21" s="265"/>
      <c r="BD21" s="265"/>
      <c r="BE21" s="265"/>
      <c r="BF21" s="354"/>
      <c r="BG21" s="265"/>
      <c r="BH21" s="265"/>
      <c r="BI21" s="265"/>
      <c r="BJ21" s="265"/>
      <c r="BK21" s="265"/>
      <c r="BL21" s="265"/>
      <c r="BM21" s="265"/>
      <c r="BN21" s="265"/>
      <c r="BO21" s="265"/>
      <c r="BP21" s="265"/>
      <c r="BQ21" s="265"/>
      <c r="BR21" s="354"/>
      <c r="BS21" s="265"/>
      <c r="BT21" s="265"/>
      <c r="BU21" s="265"/>
      <c r="BV21" s="265"/>
      <c r="BW21" s="265"/>
      <c r="BX21" s="265"/>
      <c r="BY21" s="265"/>
      <c r="BZ21" s="265"/>
      <c r="CA21" s="265"/>
      <c r="CB21" s="265"/>
      <c r="CC21" s="265"/>
      <c r="CD21" s="354"/>
      <c r="CE21" s="265"/>
      <c r="CF21" s="265"/>
      <c r="CG21" s="265"/>
      <c r="CH21" s="265"/>
      <c r="CI21" s="265"/>
      <c r="CJ21" s="265"/>
      <c r="CK21" s="265"/>
      <c r="CL21" s="265"/>
      <c r="CM21" s="265"/>
      <c r="CN21" s="265"/>
      <c r="CO21" s="265"/>
      <c r="CP21" s="354"/>
      <c r="CQ21" s="265"/>
      <c r="CR21" s="265"/>
      <c r="CS21" s="265"/>
      <c r="CT21" s="265"/>
      <c r="CU21" s="265"/>
      <c r="CV21" s="265"/>
      <c r="CW21" s="265"/>
      <c r="CX21" s="265"/>
      <c r="CY21" s="265"/>
      <c r="CZ21" s="265"/>
      <c r="DA21" s="265"/>
      <c r="DB21" s="354"/>
      <c r="DC21" s="265"/>
      <c r="DD21" s="266"/>
      <c r="DE21" s="263"/>
      <c r="MM21" s="355"/>
    </row>
    <row r="22" spans="1:351" ht="17.25" x14ac:dyDescent="0.15">
      <c r="B22" s="267"/>
      <c r="MM22" s="355"/>
    </row>
    <row r="23" spans="1:351" x14ac:dyDescent="0.15">
      <c r="B23" s="267"/>
    </row>
    <row r="24" spans="1:351" x14ac:dyDescent="0.15">
      <c r="B24" s="267"/>
    </row>
    <row r="25" spans="1:351" x14ac:dyDescent="0.15">
      <c r="B25" s="267"/>
    </row>
    <row r="26" spans="1:351" x14ac:dyDescent="0.15">
      <c r="B26" s="267"/>
    </row>
    <row r="27" spans="1:351" x14ac:dyDescent="0.15">
      <c r="B27" s="267"/>
    </row>
    <row r="28" spans="1:351" x14ac:dyDescent="0.15">
      <c r="B28" s="267"/>
    </row>
    <row r="29" spans="1:351" x14ac:dyDescent="0.15">
      <c r="B29" s="267"/>
    </row>
    <row r="30" spans="1:351" x14ac:dyDescent="0.15">
      <c r="B30" s="267"/>
    </row>
    <row r="31" spans="1:351" x14ac:dyDescent="0.15">
      <c r="B31" s="267"/>
    </row>
    <row r="32" spans="1:351" x14ac:dyDescent="0.15">
      <c r="B32" s="267"/>
    </row>
    <row r="33" spans="2:109" x14ac:dyDescent="0.15">
      <c r="B33" s="267"/>
    </row>
    <row r="34" spans="2:109" x14ac:dyDescent="0.15">
      <c r="B34" s="267"/>
    </row>
    <row r="35" spans="2:109" x14ac:dyDescent="0.15">
      <c r="B35" s="267"/>
    </row>
    <row r="36" spans="2:109" x14ac:dyDescent="0.15">
      <c r="B36" s="267"/>
    </row>
    <row r="37" spans="2:109" x14ac:dyDescent="0.15">
      <c r="B37" s="267"/>
    </row>
    <row r="38" spans="2:109" x14ac:dyDescent="0.15">
      <c r="B38" s="267"/>
    </row>
    <row r="39" spans="2:109" x14ac:dyDescent="0.15">
      <c r="B39" s="348"/>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19"/>
      <c r="BR39" s="319"/>
      <c r="BS39" s="319"/>
      <c r="BT39" s="319"/>
      <c r="BU39" s="319"/>
      <c r="BV39" s="319"/>
      <c r="BW39" s="319"/>
      <c r="BX39" s="319"/>
      <c r="BY39" s="319"/>
      <c r="BZ39" s="319"/>
      <c r="CA39" s="319"/>
      <c r="CB39" s="319"/>
      <c r="CC39" s="319"/>
      <c r="CD39" s="319"/>
      <c r="CE39" s="319"/>
      <c r="CF39" s="319"/>
      <c r="CG39" s="319"/>
      <c r="CH39" s="319"/>
      <c r="CI39" s="319"/>
      <c r="CJ39" s="319"/>
      <c r="CK39" s="319"/>
      <c r="CL39" s="319"/>
      <c r="CM39" s="319"/>
      <c r="CN39" s="319"/>
      <c r="CO39" s="319"/>
      <c r="CP39" s="319"/>
      <c r="CQ39" s="319"/>
      <c r="CR39" s="319"/>
      <c r="CS39" s="319"/>
      <c r="CT39" s="319"/>
      <c r="CU39" s="319"/>
      <c r="CV39" s="319"/>
      <c r="CW39" s="319"/>
      <c r="CX39" s="319"/>
      <c r="CY39" s="319"/>
      <c r="CZ39" s="319"/>
      <c r="DA39" s="319"/>
      <c r="DB39" s="319"/>
      <c r="DC39" s="319"/>
      <c r="DD39" s="349"/>
    </row>
    <row r="40" spans="2:109" x14ac:dyDescent="0.15">
      <c r="B40" s="356"/>
      <c r="DD40" s="356"/>
      <c r="DE40" s="263"/>
    </row>
    <row r="41" spans="2:109" ht="17.25" x14ac:dyDescent="0.15">
      <c r="B41" s="264" t="s">
        <v>599</v>
      </c>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65"/>
      <c r="BR41" s="265"/>
      <c r="BS41" s="265"/>
      <c r="BT41" s="265"/>
      <c r="BU41" s="265"/>
      <c r="BV41" s="265"/>
      <c r="BW41" s="265"/>
      <c r="BX41" s="265"/>
      <c r="BY41" s="265"/>
      <c r="BZ41" s="265"/>
      <c r="CA41" s="265"/>
      <c r="CB41" s="265"/>
      <c r="CC41" s="265"/>
      <c r="CD41" s="265"/>
      <c r="CE41" s="265"/>
      <c r="CF41" s="265"/>
      <c r="CG41" s="265"/>
      <c r="CH41" s="265"/>
      <c r="CI41" s="265"/>
      <c r="CJ41" s="265"/>
      <c r="CK41" s="265"/>
      <c r="CL41" s="265"/>
      <c r="CM41" s="265"/>
      <c r="CN41" s="265"/>
      <c r="CO41" s="265"/>
      <c r="CP41" s="265"/>
      <c r="CQ41" s="265"/>
      <c r="CR41" s="265"/>
      <c r="CS41" s="265"/>
      <c r="CT41" s="265"/>
      <c r="CU41" s="265"/>
      <c r="CV41" s="265"/>
      <c r="CW41" s="265"/>
      <c r="CX41" s="265"/>
      <c r="CY41" s="265"/>
      <c r="CZ41" s="265"/>
      <c r="DA41" s="265"/>
      <c r="DB41" s="265"/>
      <c r="DC41" s="265"/>
      <c r="DD41" s="266"/>
    </row>
    <row r="42" spans="2:109" x14ac:dyDescent="0.15">
      <c r="B42" s="267"/>
      <c r="G42" s="357"/>
      <c r="I42" s="358"/>
      <c r="J42" s="358"/>
      <c r="K42" s="358"/>
      <c r="AM42" s="357"/>
      <c r="AN42" s="357" t="s">
        <v>600</v>
      </c>
      <c r="AP42" s="358"/>
      <c r="AQ42" s="358"/>
      <c r="AR42" s="358"/>
      <c r="AY42" s="357"/>
      <c r="BA42" s="358"/>
      <c r="BB42" s="358"/>
      <c r="BC42" s="358"/>
      <c r="BK42" s="357"/>
      <c r="BM42" s="358"/>
      <c r="BN42" s="358"/>
      <c r="BO42" s="358"/>
      <c r="BW42" s="357"/>
      <c r="BY42" s="358"/>
      <c r="BZ42" s="358"/>
      <c r="CA42" s="358"/>
      <c r="CI42" s="357"/>
      <c r="CK42" s="358"/>
      <c r="CL42" s="358"/>
      <c r="CM42" s="358"/>
      <c r="CU42" s="357"/>
      <c r="CW42" s="358"/>
      <c r="CX42" s="358"/>
      <c r="CY42" s="358"/>
    </row>
    <row r="43" spans="2:109" ht="13.5" customHeight="1" x14ac:dyDescent="0.15">
      <c r="B43" s="267"/>
      <c r="AN43" s="1214" t="s">
        <v>601</v>
      </c>
      <c r="AO43" s="1215"/>
      <c r="AP43" s="1215"/>
      <c r="AQ43" s="1215"/>
      <c r="AR43" s="1215"/>
      <c r="AS43" s="1215"/>
      <c r="AT43" s="1215"/>
      <c r="AU43" s="1215"/>
      <c r="AV43" s="1215"/>
      <c r="AW43" s="1215"/>
      <c r="AX43" s="1215"/>
      <c r="AY43" s="1215"/>
      <c r="AZ43" s="1215"/>
      <c r="BA43" s="1215"/>
      <c r="BB43" s="1215"/>
      <c r="BC43" s="1215"/>
      <c r="BD43" s="1215"/>
      <c r="BE43" s="1215"/>
      <c r="BF43" s="1215"/>
      <c r="BG43" s="1215"/>
      <c r="BH43" s="1215"/>
      <c r="BI43" s="1215"/>
      <c r="BJ43" s="1215"/>
      <c r="BK43" s="1215"/>
      <c r="BL43" s="1215"/>
      <c r="BM43" s="1215"/>
      <c r="BN43" s="1215"/>
      <c r="BO43" s="1215"/>
      <c r="BP43" s="1215"/>
      <c r="BQ43" s="1215"/>
      <c r="BR43" s="1215"/>
      <c r="BS43" s="1215"/>
      <c r="BT43" s="1215"/>
      <c r="BU43" s="1215"/>
      <c r="BV43" s="1215"/>
      <c r="BW43" s="1215"/>
      <c r="BX43" s="1215"/>
      <c r="BY43" s="1215"/>
      <c r="BZ43" s="1215"/>
      <c r="CA43" s="1215"/>
      <c r="CB43" s="1215"/>
      <c r="CC43" s="1215"/>
      <c r="CD43" s="1215"/>
      <c r="CE43" s="1215"/>
      <c r="CF43" s="1215"/>
      <c r="CG43" s="1215"/>
      <c r="CH43" s="1215"/>
      <c r="CI43" s="1215"/>
      <c r="CJ43" s="1215"/>
      <c r="CK43" s="1215"/>
      <c r="CL43" s="1215"/>
      <c r="CM43" s="1215"/>
      <c r="CN43" s="1215"/>
      <c r="CO43" s="1215"/>
      <c r="CP43" s="1215"/>
      <c r="CQ43" s="1215"/>
      <c r="CR43" s="1215"/>
      <c r="CS43" s="1215"/>
      <c r="CT43" s="1215"/>
      <c r="CU43" s="1215"/>
      <c r="CV43" s="1215"/>
      <c r="CW43" s="1215"/>
      <c r="CX43" s="1215"/>
      <c r="CY43" s="1215"/>
      <c r="CZ43" s="1215"/>
      <c r="DA43" s="1215"/>
      <c r="DB43" s="1215"/>
      <c r="DC43" s="1216"/>
    </row>
    <row r="44" spans="2:109" x14ac:dyDescent="0.15">
      <c r="B44" s="267"/>
      <c r="AN44" s="1217"/>
      <c r="AO44" s="1218"/>
      <c r="AP44" s="1218"/>
      <c r="AQ44" s="1218"/>
      <c r="AR44" s="1218"/>
      <c r="AS44" s="1218"/>
      <c r="AT44" s="1218"/>
      <c r="AU44" s="1218"/>
      <c r="AV44" s="1218"/>
      <c r="AW44" s="1218"/>
      <c r="AX44" s="1218"/>
      <c r="AY44" s="1218"/>
      <c r="AZ44" s="1218"/>
      <c r="BA44" s="1218"/>
      <c r="BB44" s="1218"/>
      <c r="BC44" s="1218"/>
      <c r="BD44" s="1218"/>
      <c r="BE44" s="1218"/>
      <c r="BF44" s="1218"/>
      <c r="BG44" s="1218"/>
      <c r="BH44" s="1218"/>
      <c r="BI44" s="1218"/>
      <c r="BJ44" s="1218"/>
      <c r="BK44" s="1218"/>
      <c r="BL44" s="1218"/>
      <c r="BM44" s="1218"/>
      <c r="BN44" s="1218"/>
      <c r="BO44" s="1218"/>
      <c r="BP44" s="1218"/>
      <c r="BQ44" s="1218"/>
      <c r="BR44" s="1218"/>
      <c r="BS44" s="1218"/>
      <c r="BT44" s="1218"/>
      <c r="BU44" s="1218"/>
      <c r="BV44" s="1218"/>
      <c r="BW44" s="1218"/>
      <c r="BX44" s="1218"/>
      <c r="BY44" s="1218"/>
      <c r="BZ44" s="1218"/>
      <c r="CA44" s="1218"/>
      <c r="CB44" s="1218"/>
      <c r="CC44" s="1218"/>
      <c r="CD44" s="1218"/>
      <c r="CE44" s="1218"/>
      <c r="CF44" s="1218"/>
      <c r="CG44" s="1218"/>
      <c r="CH44" s="1218"/>
      <c r="CI44" s="1218"/>
      <c r="CJ44" s="1218"/>
      <c r="CK44" s="1218"/>
      <c r="CL44" s="1218"/>
      <c r="CM44" s="1218"/>
      <c r="CN44" s="1218"/>
      <c r="CO44" s="1218"/>
      <c r="CP44" s="1218"/>
      <c r="CQ44" s="1218"/>
      <c r="CR44" s="1218"/>
      <c r="CS44" s="1218"/>
      <c r="CT44" s="1218"/>
      <c r="CU44" s="1218"/>
      <c r="CV44" s="1218"/>
      <c r="CW44" s="1218"/>
      <c r="CX44" s="1218"/>
      <c r="CY44" s="1218"/>
      <c r="CZ44" s="1218"/>
      <c r="DA44" s="1218"/>
      <c r="DB44" s="1218"/>
      <c r="DC44" s="1219"/>
    </row>
    <row r="45" spans="2:109" x14ac:dyDescent="0.15">
      <c r="B45" s="267"/>
      <c r="AN45" s="1217"/>
      <c r="AO45" s="1218"/>
      <c r="AP45" s="1218"/>
      <c r="AQ45" s="1218"/>
      <c r="AR45" s="1218"/>
      <c r="AS45" s="1218"/>
      <c r="AT45" s="1218"/>
      <c r="AU45" s="1218"/>
      <c r="AV45" s="1218"/>
      <c r="AW45" s="1218"/>
      <c r="AX45" s="1218"/>
      <c r="AY45" s="1218"/>
      <c r="AZ45" s="1218"/>
      <c r="BA45" s="1218"/>
      <c r="BB45" s="1218"/>
      <c r="BC45" s="1218"/>
      <c r="BD45" s="1218"/>
      <c r="BE45" s="1218"/>
      <c r="BF45" s="1218"/>
      <c r="BG45" s="1218"/>
      <c r="BH45" s="1218"/>
      <c r="BI45" s="1218"/>
      <c r="BJ45" s="1218"/>
      <c r="BK45" s="1218"/>
      <c r="BL45" s="1218"/>
      <c r="BM45" s="1218"/>
      <c r="BN45" s="1218"/>
      <c r="BO45" s="1218"/>
      <c r="BP45" s="1218"/>
      <c r="BQ45" s="1218"/>
      <c r="BR45" s="1218"/>
      <c r="BS45" s="1218"/>
      <c r="BT45" s="1218"/>
      <c r="BU45" s="1218"/>
      <c r="BV45" s="1218"/>
      <c r="BW45" s="1218"/>
      <c r="BX45" s="1218"/>
      <c r="BY45" s="1218"/>
      <c r="BZ45" s="1218"/>
      <c r="CA45" s="1218"/>
      <c r="CB45" s="1218"/>
      <c r="CC45" s="1218"/>
      <c r="CD45" s="1218"/>
      <c r="CE45" s="1218"/>
      <c r="CF45" s="1218"/>
      <c r="CG45" s="1218"/>
      <c r="CH45" s="1218"/>
      <c r="CI45" s="1218"/>
      <c r="CJ45" s="1218"/>
      <c r="CK45" s="1218"/>
      <c r="CL45" s="1218"/>
      <c r="CM45" s="1218"/>
      <c r="CN45" s="1218"/>
      <c r="CO45" s="1218"/>
      <c r="CP45" s="1218"/>
      <c r="CQ45" s="1218"/>
      <c r="CR45" s="1218"/>
      <c r="CS45" s="1218"/>
      <c r="CT45" s="1218"/>
      <c r="CU45" s="1218"/>
      <c r="CV45" s="1218"/>
      <c r="CW45" s="1218"/>
      <c r="CX45" s="1218"/>
      <c r="CY45" s="1218"/>
      <c r="CZ45" s="1218"/>
      <c r="DA45" s="1218"/>
      <c r="DB45" s="1218"/>
      <c r="DC45" s="1219"/>
    </row>
    <row r="46" spans="2:109" x14ac:dyDescent="0.15">
      <c r="B46" s="267"/>
      <c r="AN46" s="1217"/>
      <c r="AO46" s="1218"/>
      <c r="AP46" s="1218"/>
      <c r="AQ46" s="1218"/>
      <c r="AR46" s="1218"/>
      <c r="AS46" s="1218"/>
      <c r="AT46" s="1218"/>
      <c r="AU46" s="1218"/>
      <c r="AV46" s="1218"/>
      <c r="AW46" s="1218"/>
      <c r="AX46" s="1218"/>
      <c r="AY46" s="1218"/>
      <c r="AZ46" s="1218"/>
      <c r="BA46" s="1218"/>
      <c r="BB46" s="1218"/>
      <c r="BC46" s="1218"/>
      <c r="BD46" s="1218"/>
      <c r="BE46" s="1218"/>
      <c r="BF46" s="1218"/>
      <c r="BG46" s="1218"/>
      <c r="BH46" s="1218"/>
      <c r="BI46" s="1218"/>
      <c r="BJ46" s="1218"/>
      <c r="BK46" s="1218"/>
      <c r="BL46" s="1218"/>
      <c r="BM46" s="1218"/>
      <c r="BN46" s="1218"/>
      <c r="BO46" s="1218"/>
      <c r="BP46" s="1218"/>
      <c r="BQ46" s="1218"/>
      <c r="BR46" s="1218"/>
      <c r="BS46" s="1218"/>
      <c r="BT46" s="1218"/>
      <c r="BU46" s="1218"/>
      <c r="BV46" s="1218"/>
      <c r="BW46" s="1218"/>
      <c r="BX46" s="1218"/>
      <c r="BY46" s="1218"/>
      <c r="BZ46" s="1218"/>
      <c r="CA46" s="1218"/>
      <c r="CB46" s="1218"/>
      <c r="CC46" s="1218"/>
      <c r="CD46" s="1218"/>
      <c r="CE46" s="1218"/>
      <c r="CF46" s="1218"/>
      <c r="CG46" s="1218"/>
      <c r="CH46" s="1218"/>
      <c r="CI46" s="1218"/>
      <c r="CJ46" s="1218"/>
      <c r="CK46" s="1218"/>
      <c r="CL46" s="1218"/>
      <c r="CM46" s="1218"/>
      <c r="CN46" s="1218"/>
      <c r="CO46" s="1218"/>
      <c r="CP46" s="1218"/>
      <c r="CQ46" s="1218"/>
      <c r="CR46" s="1218"/>
      <c r="CS46" s="1218"/>
      <c r="CT46" s="1218"/>
      <c r="CU46" s="1218"/>
      <c r="CV46" s="1218"/>
      <c r="CW46" s="1218"/>
      <c r="CX46" s="1218"/>
      <c r="CY46" s="1218"/>
      <c r="CZ46" s="1218"/>
      <c r="DA46" s="1218"/>
      <c r="DB46" s="1218"/>
      <c r="DC46" s="1219"/>
    </row>
    <row r="47" spans="2:109" x14ac:dyDescent="0.15">
      <c r="B47" s="267"/>
      <c r="AN47" s="1220"/>
      <c r="AO47" s="1221"/>
      <c r="AP47" s="1221"/>
      <c r="AQ47" s="1221"/>
      <c r="AR47" s="1221"/>
      <c r="AS47" s="1221"/>
      <c r="AT47" s="1221"/>
      <c r="AU47" s="1221"/>
      <c r="AV47" s="1221"/>
      <c r="AW47" s="1221"/>
      <c r="AX47" s="1221"/>
      <c r="AY47" s="1221"/>
      <c r="AZ47" s="1221"/>
      <c r="BA47" s="1221"/>
      <c r="BB47" s="1221"/>
      <c r="BC47" s="1221"/>
      <c r="BD47" s="1221"/>
      <c r="BE47" s="1221"/>
      <c r="BF47" s="1221"/>
      <c r="BG47" s="1221"/>
      <c r="BH47" s="1221"/>
      <c r="BI47" s="1221"/>
      <c r="BJ47" s="1221"/>
      <c r="BK47" s="1221"/>
      <c r="BL47" s="1221"/>
      <c r="BM47" s="1221"/>
      <c r="BN47" s="1221"/>
      <c r="BO47" s="1221"/>
      <c r="BP47" s="1221"/>
      <c r="BQ47" s="1221"/>
      <c r="BR47" s="1221"/>
      <c r="BS47" s="1221"/>
      <c r="BT47" s="1221"/>
      <c r="BU47" s="1221"/>
      <c r="BV47" s="1221"/>
      <c r="BW47" s="1221"/>
      <c r="BX47" s="1221"/>
      <c r="BY47" s="1221"/>
      <c r="BZ47" s="1221"/>
      <c r="CA47" s="1221"/>
      <c r="CB47" s="1221"/>
      <c r="CC47" s="1221"/>
      <c r="CD47" s="1221"/>
      <c r="CE47" s="1221"/>
      <c r="CF47" s="1221"/>
      <c r="CG47" s="1221"/>
      <c r="CH47" s="1221"/>
      <c r="CI47" s="1221"/>
      <c r="CJ47" s="1221"/>
      <c r="CK47" s="1221"/>
      <c r="CL47" s="1221"/>
      <c r="CM47" s="1221"/>
      <c r="CN47" s="1221"/>
      <c r="CO47" s="1221"/>
      <c r="CP47" s="1221"/>
      <c r="CQ47" s="1221"/>
      <c r="CR47" s="1221"/>
      <c r="CS47" s="1221"/>
      <c r="CT47" s="1221"/>
      <c r="CU47" s="1221"/>
      <c r="CV47" s="1221"/>
      <c r="CW47" s="1221"/>
      <c r="CX47" s="1221"/>
      <c r="CY47" s="1221"/>
      <c r="CZ47" s="1221"/>
      <c r="DA47" s="1221"/>
      <c r="DB47" s="1221"/>
      <c r="DC47" s="1222"/>
    </row>
    <row r="48" spans="2:109" x14ac:dyDescent="0.15">
      <c r="B48" s="267"/>
      <c r="H48" s="359"/>
      <c r="I48" s="359"/>
      <c r="J48" s="359"/>
      <c r="AN48" s="359"/>
      <c r="AO48" s="359"/>
      <c r="AP48" s="359"/>
      <c r="AZ48" s="359"/>
      <c r="BA48" s="359"/>
      <c r="BB48" s="359"/>
      <c r="BL48" s="359"/>
      <c r="BM48" s="359"/>
      <c r="BN48" s="359"/>
      <c r="BX48" s="359"/>
      <c r="BY48" s="359"/>
      <c r="BZ48" s="359"/>
      <c r="CJ48" s="359"/>
      <c r="CK48" s="359"/>
      <c r="CL48" s="359"/>
      <c r="CV48" s="359"/>
      <c r="CW48" s="359"/>
      <c r="CX48" s="359"/>
    </row>
    <row r="49" spans="1:109" x14ac:dyDescent="0.15">
      <c r="B49" s="267"/>
      <c r="AN49" s="263" t="s">
        <v>602</v>
      </c>
    </row>
    <row r="50" spans="1:109" x14ac:dyDescent="0.15">
      <c r="B50" s="267"/>
      <c r="G50" s="1223"/>
      <c r="H50" s="1223"/>
      <c r="I50" s="1223"/>
      <c r="J50" s="1223"/>
      <c r="K50" s="360"/>
      <c r="L50" s="360"/>
      <c r="M50" s="361"/>
      <c r="N50" s="361"/>
      <c r="AN50" s="1224"/>
      <c r="AO50" s="1225"/>
      <c r="AP50" s="1225"/>
      <c r="AQ50" s="1225"/>
      <c r="AR50" s="1225"/>
      <c r="AS50" s="1225"/>
      <c r="AT50" s="1225"/>
      <c r="AU50" s="1225"/>
      <c r="AV50" s="1225"/>
      <c r="AW50" s="1225"/>
      <c r="AX50" s="1225"/>
      <c r="AY50" s="1225"/>
      <c r="AZ50" s="1225"/>
      <c r="BA50" s="1225"/>
      <c r="BB50" s="1225"/>
      <c r="BC50" s="1225"/>
      <c r="BD50" s="1225"/>
      <c r="BE50" s="1225"/>
      <c r="BF50" s="1225"/>
      <c r="BG50" s="1225"/>
      <c r="BH50" s="1225"/>
      <c r="BI50" s="1225"/>
      <c r="BJ50" s="1225"/>
      <c r="BK50" s="1225"/>
      <c r="BL50" s="1225"/>
      <c r="BM50" s="1225"/>
      <c r="BN50" s="1225"/>
      <c r="BO50" s="1226"/>
      <c r="BP50" s="1227" t="s">
        <v>560</v>
      </c>
      <c r="BQ50" s="1227"/>
      <c r="BR50" s="1227"/>
      <c r="BS50" s="1227"/>
      <c r="BT50" s="1227"/>
      <c r="BU50" s="1227"/>
      <c r="BV50" s="1227"/>
      <c r="BW50" s="1227"/>
      <c r="BX50" s="1227" t="s">
        <v>561</v>
      </c>
      <c r="BY50" s="1227"/>
      <c r="BZ50" s="1227"/>
      <c r="CA50" s="1227"/>
      <c r="CB50" s="1227"/>
      <c r="CC50" s="1227"/>
      <c r="CD50" s="1227"/>
      <c r="CE50" s="1227"/>
      <c r="CF50" s="1227" t="s">
        <v>562</v>
      </c>
      <c r="CG50" s="1227"/>
      <c r="CH50" s="1227"/>
      <c r="CI50" s="1227"/>
      <c r="CJ50" s="1227"/>
      <c r="CK50" s="1227"/>
      <c r="CL50" s="1227"/>
      <c r="CM50" s="1227"/>
      <c r="CN50" s="1227" t="s">
        <v>563</v>
      </c>
      <c r="CO50" s="1227"/>
      <c r="CP50" s="1227"/>
      <c r="CQ50" s="1227"/>
      <c r="CR50" s="1227"/>
      <c r="CS50" s="1227"/>
      <c r="CT50" s="1227"/>
      <c r="CU50" s="1227"/>
      <c r="CV50" s="1227" t="s">
        <v>564</v>
      </c>
      <c r="CW50" s="1227"/>
      <c r="CX50" s="1227"/>
      <c r="CY50" s="1227"/>
      <c r="CZ50" s="1227"/>
      <c r="DA50" s="1227"/>
      <c r="DB50" s="1227"/>
      <c r="DC50" s="1227"/>
    </row>
    <row r="51" spans="1:109" ht="13.5" customHeight="1" x14ac:dyDescent="0.15">
      <c r="B51" s="267"/>
      <c r="G51" s="1233"/>
      <c r="H51" s="1233"/>
      <c r="I51" s="1231"/>
      <c r="J51" s="1231"/>
      <c r="K51" s="1229"/>
      <c r="L51" s="1229"/>
      <c r="M51" s="1229"/>
      <c r="N51" s="1229"/>
      <c r="AM51" s="359"/>
      <c r="AN51" s="1230" t="s">
        <v>603</v>
      </c>
      <c r="AO51" s="1230"/>
      <c r="AP51" s="1230"/>
      <c r="AQ51" s="1230"/>
      <c r="AR51" s="1230"/>
      <c r="AS51" s="1230"/>
      <c r="AT51" s="1230"/>
      <c r="AU51" s="1230"/>
      <c r="AV51" s="1230"/>
      <c r="AW51" s="1230"/>
      <c r="AX51" s="1230"/>
      <c r="AY51" s="1230"/>
      <c r="AZ51" s="1230"/>
      <c r="BA51" s="1230"/>
      <c r="BB51" s="1230" t="s">
        <v>604</v>
      </c>
      <c r="BC51" s="1230"/>
      <c r="BD51" s="1230"/>
      <c r="BE51" s="1230"/>
      <c r="BF51" s="1230"/>
      <c r="BG51" s="1230"/>
      <c r="BH51" s="1230"/>
      <c r="BI51" s="1230"/>
      <c r="BJ51" s="1230"/>
      <c r="BK51" s="1230"/>
      <c r="BL51" s="1230"/>
      <c r="BM51" s="1230"/>
      <c r="BN51" s="1230"/>
      <c r="BO51" s="1230"/>
      <c r="BP51" s="1228"/>
      <c r="BQ51" s="1228"/>
      <c r="BR51" s="1228"/>
      <c r="BS51" s="1228"/>
      <c r="BT51" s="1228"/>
      <c r="BU51" s="1228"/>
      <c r="BV51" s="1228"/>
      <c r="BW51" s="1228"/>
      <c r="BX51" s="1228"/>
      <c r="BY51" s="1228"/>
      <c r="BZ51" s="1228"/>
      <c r="CA51" s="1228"/>
      <c r="CB51" s="1228"/>
      <c r="CC51" s="1228"/>
      <c r="CD51" s="1228"/>
      <c r="CE51" s="1228"/>
      <c r="CF51" s="1228"/>
      <c r="CG51" s="1228"/>
      <c r="CH51" s="1228"/>
      <c r="CI51" s="1228"/>
      <c r="CJ51" s="1228"/>
      <c r="CK51" s="1228"/>
      <c r="CL51" s="1228"/>
      <c r="CM51" s="1228"/>
      <c r="CN51" s="1228"/>
      <c r="CO51" s="1228"/>
      <c r="CP51" s="1228"/>
      <c r="CQ51" s="1228"/>
      <c r="CR51" s="1228"/>
      <c r="CS51" s="1228"/>
      <c r="CT51" s="1228"/>
      <c r="CU51" s="1228"/>
      <c r="CV51" s="1228"/>
      <c r="CW51" s="1228"/>
      <c r="CX51" s="1228"/>
      <c r="CY51" s="1228"/>
      <c r="CZ51" s="1228"/>
      <c r="DA51" s="1228"/>
      <c r="DB51" s="1228"/>
      <c r="DC51" s="1228"/>
    </row>
    <row r="52" spans="1:109" x14ac:dyDescent="0.15">
      <c r="B52" s="267"/>
      <c r="G52" s="1233"/>
      <c r="H52" s="1233"/>
      <c r="I52" s="1231"/>
      <c r="J52" s="1231"/>
      <c r="K52" s="1229"/>
      <c r="L52" s="1229"/>
      <c r="M52" s="1229"/>
      <c r="N52" s="1229"/>
      <c r="AM52" s="359"/>
      <c r="AN52" s="1230"/>
      <c r="AO52" s="1230"/>
      <c r="AP52" s="1230"/>
      <c r="AQ52" s="1230"/>
      <c r="AR52" s="1230"/>
      <c r="AS52" s="1230"/>
      <c r="AT52" s="1230"/>
      <c r="AU52" s="1230"/>
      <c r="AV52" s="1230"/>
      <c r="AW52" s="1230"/>
      <c r="AX52" s="1230"/>
      <c r="AY52" s="1230"/>
      <c r="AZ52" s="1230"/>
      <c r="BA52" s="1230"/>
      <c r="BB52" s="1230"/>
      <c r="BC52" s="1230"/>
      <c r="BD52" s="1230"/>
      <c r="BE52" s="1230"/>
      <c r="BF52" s="1230"/>
      <c r="BG52" s="1230"/>
      <c r="BH52" s="1230"/>
      <c r="BI52" s="1230"/>
      <c r="BJ52" s="1230"/>
      <c r="BK52" s="1230"/>
      <c r="BL52" s="1230"/>
      <c r="BM52" s="1230"/>
      <c r="BN52" s="1230"/>
      <c r="BO52" s="1230"/>
      <c r="BP52" s="1228"/>
      <c r="BQ52" s="1228"/>
      <c r="BR52" s="1228"/>
      <c r="BS52" s="1228"/>
      <c r="BT52" s="1228"/>
      <c r="BU52" s="1228"/>
      <c r="BV52" s="1228"/>
      <c r="BW52" s="1228"/>
      <c r="BX52" s="1228"/>
      <c r="BY52" s="1228"/>
      <c r="BZ52" s="1228"/>
      <c r="CA52" s="1228"/>
      <c r="CB52" s="1228"/>
      <c r="CC52" s="1228"/>
      <c r="CD52" s="1228"/>
      <c r="CE52" s="1228"/>
      <c r="CF52" s="1228"/>
      <c r="CG52" s="1228"/>
      <c r="CH52" s="1228"/>
      <c r="CI52" s="1228"/>
      <c r="CJ52" s="1228"/>
      <c r="CK52" s="1228"/>
      <c r="CL52" s="1228"/>
      <c r="CM52" s="1228"/>
      <c r="CN52" s="1228"/>
      <c r="CO52" s="1228"/>
      <c r="CP52" s="1228"/>
      <c r="CQ52" s="1228"/>
      <c r="CR52" s="1228"/>
      <c r="CS52" s="1228"/>
      <c r="CT52" s="1228"/>
      <c r="CU52" s="1228"/>
      <c r="CV52" s="1228"/>
      <c r="CW52" s="1228"/>
      <c r="CX52" s="1228"/>
      <c r="CY52" s="1228"/>
      <c r="CZ52" s="1228"/>
      <c r="DA52" s="1228"/>
      <c r="DB52" s="1228"/>
      <c r="DC52" s="1228"/>
    </row>
    <row r="53" spans="1:109" x14ac:dyDescent="0.15">
      <c r="A53" s="358"/>
      <c r="B53" s="267"/>
      <c r="G53" s="1233"/>
      <c r="H53" s="1233"/>
      <c r="I53" s="1223"/>
      <c r="J53" s="1223"/>
      <c r="K53" s="1229"/>
      <c r="L53" s="1229"/>
      <c r="M53" s="1229"/>
      <c r="N53" s="1229"/>
      <c r="AM53" s="359"/>
      <c r="AN53" s="1230"/>
      <c r="AO53" s="1230"/>
      <c r="AP53" s="1230"/>
      <c r="AQ53" s="1230"/>
      <c r="AR53" s="1230"/>
      <c r="AS53" s="1230"/>
      <c r="AT53" s="1230"/>
      <c r="AU53" s="1230"/>
      <c r="AV53" s="1230"/>
      <c r="AW53" s="1230"/>
      <c r="AX53" s="1230"/>
      <c r="AY53" s="1230"/>
      <c r="AZ53" s="1230"/>
      <c r="BA53" s="1230"/>
      <c r="BB53" s="1230" t="s">
        <v>605</v>
      </c>
      <c r="BC53" s="1230"/>
      <c r="BD53" s="1230"/>
      <c r="BE53" s="1230"/>
      <c r="BF53" s="1230"/>
      <c r="BG53" s="1230"/>
      <c r="BH53" s="1230"/>
      <c r="BI53" s="1230"/>
      <c r="BJ53" s="1230"/>
      <c r="BK53" s="1230"/>
      <c r="BL53" s="1230"/>
      <c r="BM53" s="1230"/>
      <c r="BN53" s="1230"/>
      <c r="BO53" s="1230"/>
      <c r="BP53" s="1228">
        <v>38.799999999999997</v>
      </c>
      <c r="BQ53" s="1228"/>
      <c r="BR53" s="1228"/>
      <c r="BS53" s="1228"/>
      <c r="BT53" s="1228"/>
      <c r="BU53" s="1228"/>
      <c r="BV53" s="1228"/>
      <c r="BW53" s="1228"/>
      <c r="BX53" s="1228">
        <v>39.5</v>
      </c>
      <c r="BY53" s="1228"/>
      <c r="BZ53" s="1228"/>
      <c r="CA53" s="1228"/>
      <c r="CB53" s="1228"/>
      <c r="CC53" s="1228"/>
      <c r="CD53" s="1228"/>
      <c r="CE53" s="1228"/>
      <c r="CF53" s="1228">
        <v>40.4</v>
      </c>
      <c r="CG53" s="1228"/>
      <c r="CH53" s="1228"/>
      <c r="CI53" s="1228"/>
      <c r="CJ53" s="1228"/>
      <c r="CK53" s="1228"/>
      <c r="CL53" s="1228"/>
      <c r="CM53" s="1228"/>
      <c r="CN53" s="1228">
        <v>42.4</v>
      </c>
      <c r="CO53" s="1228"/>
      <c r="CP53" s="1228"/>
      <c r="CQ53" s="1228"/>
      <c r="CR53" s="1228"/>
      <c r="CS53" s="1228"/>
      <c r="CT53" s="1228"/>
      <c r="CU53" s="1228"/>
      <c r="CV53" s="1228">
        <v>38.6</v>
      </c>
      <c r="CW53" s="1228"/>
      <c r="CX53" s="1228"/>
      <c r="CY53" s="1228"/>
      <c r="CZ53" s="1228"/>
      <c r="DA53" s="1228"/>
      <c r="DB53" s="1228"/>
      <c r="DC53" s="1228"/>
    </row>
    <row r="54" spans="1:109" x14ac:dyDescent="0.15">
      <c r="A54" s="358"/>
      <c r="B54" s="267"/>
      <c r="G54" s="1233"/>
      <c r="H54" s="1233"/>
      <c r="I54" s="1223"/>
      <c r="J54" s="1223"/>
      <c r="K54" s="1229"/>
      <c r="L54" s="1229"/>
      <c r="M54" s="1229"/>
      <c r="N54" s="1229"/>
      <c r="AM54" s="359"/>
      <c r="AN54" s="1230"/>
      <c r="AO54" s="1230"/>
      <c r="AP54" s="1230"/>
      <c r="AQ54" s="1230"/>
      <c r="AR54" s="1230"/>
      <c r="AS54" s="1230"/>
      <c r="AT54" s="1230"/>
      <c r="AU54" s="1230"/>
      <c r="AV54" s="1230"/>
      <c r="AW54" s="1230"/>
      <c r="AX54" s="1230"/>
      <c r="AY54" s="1230"/>
      <c r="AZ54" s="1230"/>
      <c r="BA54" s="1230"/>
      <c r="BB54" s="1230"/>
      <c r="BC54" s="1230"/>
      <c r="BD54" s="1230"/>
      <c r="BE54" s="1230"/>
      <c r="BF54" s="1230"/>
      <c r="BG54" s="1230"/>
      <c r="BH54" s="1230"/>
      <c r="BI54" s="1230"/>
      <c r="BJ54" s="1230"/>
      <c r="BK54" s="1230"/>
      <c r="BL54" s="1230"/>
      <c r="BM54" s="1230"/>
      <c r="BN54" s="1230"/>
      <c r="BO54" s="1230"/>
      <c r="BP54" s="1228"/>
      <c r="BQ54" s="1228"/>
      <c r="BR54" s="1228"/>
      <c r="BS54" s="1228"/>
      <c r="BT54" s="1228"/>
      <c r="BU54" s="1228"/>
      <c r="BV54" s="1228"/>
      <c r="BW54" s="1228"/>
      <c r="BX54" s="1228"/>
      <c r="BY54" s="1228"/>
      <c r="BZ54" s="1228"/>
      <c r="CA54" s="1228"/>
      <c r="CB54" s="1228"/>
      <c r="CC54" s="1228"/>
      <c r="CD54" s="1228"/>
      <c r="CE54" s="1228"/>
      <c r="CF54" s="1228"/>
      <c r="CG54" s="1228"/>
      <c r="CH54" s="1228"/>
      <c r="CI54" s="1228"/>
      <c r="CJ54" s="1228"/>
      <c r="CK54" s="1228"/>
      <c r="CL54" s="1228"/>
      <c r="CM54" s="1228"/>
      <c r="CN54" s="1228"/>
      <c r="CO54" s="1228"/>
      <c r="CP54" s="1228"/>
      <c r="CQ54" s="1228"/>
      <c r="CR54" s="1228"/>
      <c r="CS54" s="1228"/>
      <c r="CT54" s="1228"/>
      <c r="CU54" s="1228"/>
      <c r="CV54" s="1228"/>
      <c r="CW54" s="1228"/>
      <c r="CX54" s="1228"/>
      <c r="CY54" s="1228"/>
      <c r="CZ54" s="1228"/>
      <c r="DA54" s="1228"/>
      <c r="DB54" s="1228"/>
      <c r="DC54" s="1228"/>
    </row>
    <row r="55" spans="1:109" x14ac:dyDescent="0.15">
      <c r="A55" s="358"/>
      <c r="B55" s="267"/>
      <c r="G55" s="1223"/>
      <c r="H55" s="1223"/>
      <c r="I55" s="1223"/>
      <c r="J55" s="1223"/>
      <c r="K55" s="1229"/>
      <c r="L55" s="1229"/>
      <c r="M55" s="1229"/>
      <c r="N55" s="1229"/>
      <c r="AN55" s="1227" t="s">
        <v>606</v>
      </c>
      <c r="AO55" s="1227"/>
      <c r="AP55" s="1227"/>
      <c r="AQ55" s="1227"/>
      <c r="AR55" s="1227"/>
      <c r="AS55" s="1227"/>
      <c r="AT55" s="1227"/>
      <c r="AU55" s="1227"/>
      <c r="AV55" s="1227"/>
      <c r="AW55" s="1227"/>
      <c r="AX55" s="1227"/>
      <c r="AY55" s="1227"/>
      <c r="AZ55" s="1227"/>
      <c r="BA55" s="1227"/>
      <c r="BB55" s="1230" t="s">
        <v>604</v>
      </c>
      <c r="BC55" s="1230"/>
      <c r="BD55" s="1230"/>
      <c r="BE55" s="1230"/>
      <c r="BF55" s="1230"/>
      <c r="BG55" s="1230"/>
      <c r="BH55" s="1230"/>
      <c r="BI55" s="1230"/>
      <c r="BJ55" s="1230"/>
      <c r="BK55" s="1230"/>
      <c r="BL55" s="1230"/>
      <c r="BM55" s="1230"/>
      <c r="BN55" s="1230"/>
      <c r="BO55" s="1230"/>
      <c r="BP55" s="1228">
        <v>0</v>
      </c>
      <c r="BQ55" s="1228"/>
      <c r="BR55" s="1228"/>
      <c r="BS55" s="1228"/>
      <c r="BT55" s="1228"/>
      <c r="BU55" s="1228"/>
      <c r="BV55" s="1228"/>
      <c r="BW55" s="1228"/>
      <c r="BX55" s="1228">
        <v>0</v>
      </c>
      <c r="BY55" s="1228"/>
      <c r="BZ55" s="1228"/>
      <c r="CA55" s="1228"/>
      <c r="CB55" s="1228"/>
      <c r="CC55" s="1228"/>
      <c r="CD55" s="1228"/>
      <c r="CE55" s="1228"/>
      <c r="CF55" s="1228">
        <v>0</v>
      </c>
      <c r="CG55" s="1228"/>
      <c r="CH55" s="1228"/>
      <c r="CI55" s="1228"/>
      <c r="CJ55" s="1228"/>
      <c r="CK55" s="1228"/>
      <c r="CL55" s="1228"/>
      <c r="CM55" s="1228"/>
      <c r="CN55" s="1228">
        <v>0</v>
      </c>
      <c r="CO55" s="1228"/>
      <c r="CP55" s="1228"/>
      <c r="CQ55" s="1228"/>
      <c r="CR55" s="1228"/>
      <c r="CS55" s="1228"/>
      <c r="CT55" s="1228"/>
      <c r="CU55" s="1228"/>
      <c r="CV55" s="1228">
        <v>0</v>
      </c>
      <c r="CW55" s="1228"/>
      <c r="CX55" s="1228"/>
      <c r="CY55" s="1228"/>
      <c r="CZ55" s="1228"/>
      <c r="DA55" s="1228"/>
      <c r="DB55" s="1228"/>
      <c r="DC55" s="1228"/>
    </row>
    <row r="56" spans="1:109" x14ac:dyDescent="0.15">
      <c r="A56" s="358"/>
      <c r="B56" s="267"/>
      <c r="G56" s="1223"/>
      <c r="H56" s="1223"/>
      <c r="I56" s="1223"/>
      <c r="J56" s="1223"/>
      <c r="K56" s="1229"/>
      <c r="L56" s="1229"/>
      <c r="M56" s="1229"/>
      <c r="N56" s="1229"/>
      <c r="AN56" s="1227"/>
      <c r="AO56" s="1227"/>
      <c r="AP56" s="1227"/>
      <c r="AQ56" s="1227"/>
      <c r="AR56" s="1227"/>
      <c r="AS56" s="1227"/>
      <c r="AT56" s="1227"/>
      <c r="AU56" s="1227"/>
      <c r="AV56" s="1227"/>
      <c r="AW56" s="1227"/>
      <c r="AX56" s="1227"/>
      <c r="AY56" s="1227"/>
      <c r="AZ56" s="1227"/>
      <c r="BA56" s="1227"/>
      <c r="BB56" s="1230"/>
      <c r="BC56" s="1230"/>
      <c r="BD56" s="1230"/>
      <c r="BE56" s="1230"/>
      <c r="BF56" s="1230"/>
      <c r="BG56" s="1230"/>
      <c r="BH56" s="1230"/>
      <c r="BI56" s="1230"/>
      <c r="BJ56" s="1230"/>
      <c r="BK56" s="1230"/>
      <c r="BL56" s="1230"/>
      <c r="BM56" s="1230"/>
      <c r="BN56" s="1230"/>
      <c r="BO56" s="1230"/>
      <c r="BP56" s="1228"/>
      <c r="BQ56" s="1228"/>
      <c r="BR56" s="1228"/>
      <c r="BS56" s="1228"/>
      <c r="BT56" s="1228"/>
      <c r="BU56" s="1228"/>
      <c r="BV56" s="1228"/>
      <c r="BW56" s="1228"/>
      <c r="BX56" s="1228"/>
      <c r="BY56" s="1228"/>
      <c r="BZ56" s="1228"/>
      <c r="CA56" s="1228"/>
      <c r="CB56" s="1228"/>
      <c r="CC56" s="1228"/>
      <c r="CD56" s="1228"/>
      <c r="CE56" s="1228"/>
      <c r="CF56" s="1228"/>
      <c r="CG56" s="1228"/>
      <c r="CH56" s="1228"/>
      <c r="CI56" s="1228"/>
      <c r="CJ56" s="1228"/>
      <c r="CK56" s="1228"/>
      <c r="CL56" s="1228"/>
      <c r="CM56" s="1228"/>
      <c r="CN56" s="1228"/>
      <c r="CO56" s="1228"/>
      <c r="CP56" s="1228"/>
      <c r="CQ56" s="1228"/>
      <c r="CR56" s="1228"/>
      <c r="CS56" s="1228"/>
      <c r="CT56" s="1228"/>
      <c r="CU56" s="1228"/>
      <c r="CV56" s="1228"/>
      <c r="CW56" s="1228"/>
      <c r="CX56" s="1228"/>
      <c r="CY56" s="1228"/>
      <c r="CZ56" s="1228"/>
      <c r="DA56" s="1228"/>
      <c r="DB56" s="1228"/>
      <c r="DC56" s="1228"/>
    </row>
    <row r="57" spans="1:109" s="358" customFormat="1" x14ac:dyDescent="0.15">
      <c r="B57" s="362"/>
      <c r="G57" s="1223"/>
      <c r="H57" s="1223"/>
      <c r="I57" s="1232"/>
      <c r="J57" s="1232"/>
      <c r="K57" s="1229"/>
      <c r="L57" s="1229"/>
      <c r="M57" s="1229"/>
      <c r="N57" s="1229"/>
      <c r="AM57" s="263"/>
      <c r="AN57" s="1227"/>
      <c r="AO57" s="1227"/>
      <c r="AP57" s="1227"/>
      <c r="AQ57" s="1227"/>
      <c r="AR57" s="1227"/>
      <c r="AS57" s="1227"/>
      <c r="AT57" s="1227"/>
      <c r="AU57" s="1227"/>
      <c r="AV57" s="1227"/>
      <c r="AW57" s="1227"/>
      <c r="AX57" s="1227"/>
      <c r="AY57" s="1227"/>
      <c r="AZ57" s="1227"/>
      <c r="BA57" s="1227"/>
      <c r="BB57" s="1230" t="s">
        <v>605</v>
      </c>
      <c r="BC57" s="1230"/>
      <c r="BD57" s="1230"/>
      <c r="BE57" s="1230"/>
      <c r="BF57" s="1230"/>
      <c r="BG57" s="1230"/>
      <c r="BH57" s="1230"/>
      <c r="BI57" s="1230"/>
      <c r="BJ57" s="1230"/>
      <c r="BK57" s="1230"/>
      <c r="BL57" s="1230"/>
      <c r="BM57" s="1230"/>
      <c r="BN57" s="1230"/>
      <c r="BO57" s="1230"/>
      <c r="BP57" s="1228">
        <v>56.3</v>
      </c>
      <c r="BQ57" s="1228"/>
      <c r="BR57" s="1228"/>
      <c r="BS57" s="1228"/>
      <c r="BT57" s="1228"/>
      <c r="BU57" s="1228"/>
      <c r="BV57" s="1228"/>
      <c r="BW57" s="1228"/>
      <c r="BX57" s="1228">
        <v>57.7</v>
      </c>
      <c r="BY57" s="1228"/>
      <c r="BZ57" s="1228"/>
      <c r="CA57" s="1228"/>
      <c r="CB57" s="1228"/>
      <c r="CC57" s="1228"/>
      <c r="CD57" s="1228"/>
      <c r="CE57" s="1228"/>
      <c r="CF57" s="1228">
        <v>58.9</v>
      </c>
      <c r="CG57" s="1228"/>
      <c r="CH57" s="1228"/>
      <c r="CI57" s="1228"/>
      <c r="CJ57" s="1228"/>
      <c r="CK57" s="1228"/>
      <c r="CL57" s="1228"/>
      <c r="CM57" s="1228"/>
      <c r="CN57" s="1228">
        <v>60</v>
      </c>
      <c r="CO57" s="1228"/>
      <c r="CP57" s="1228"/>
      <c r="CQ57" s="1228"/>
      <c r="CR57" s="1228"/>
      <c r="CS57" s="1228"/>
      <c r="CT57" s="1228"/>
      <c r="CU57" s="1228"/>
      <c r="CV57" s="1228">
        <v>60.9</v>
      </c>
      <c r="CW57" s="1228"/>
      <c r="CX57" s="1228"/>
      <c r="CY57" s="1228"/>
      <c r="CZ57" s="1228"/>
      <c r="DA57" s="1228"/>
      <c r="DB57" s="1228"/>
      <c r="DC57" s="1228"/>
      <c r="DD57" s="363"/>
      <c r="DE57" s="362"/>
    </row>
    <row r="58" spans="1:109" s="358" customFormat="1" x14ac:dyDescent="0.15">
      <c r="A58" s="263"/>
      <c r="B58" s="362"/>
      <c r="G58" s="1223"/>
      <c r="H58" s="1223"/>
      <c r="I58" s="1232"/>
      <c r="J58" s="1232"/>
      <c r="K58" s="1229"/>
      <c r="L58" s="1229"/>
      <c r="M58" s="1229"/>
      <c r="N58" s="1229"/>
      <c r="AM58" s="263"/>
      <c r="AN58" s="1227"/>
      <c r="AO58" s="1227"/>
      <c r="AP58" s="1227"/>
      <c r="AQ58" s="1227"/>
      <c r="AR58" s="1227"/>
      <c r="AS58" s="1227"/>
      <c r="AT58" s="1227"/>
      <c r="AU58" s="1227"/>
      <c r="AV58" s="1227"/>
      <c r="AW58" s="1227"/>
      <c r="AX58" s="1227"/>
      <c r="AY58" s="1227"/>
      <c r="AZ58" s="1227"/>
      <c r="BA58" s="1227"/>
      <c r="BB58" s="1230"/>
      <c r="BC58" s="1230"/>
      <c r="BD58" s="1230"/>
      <c r="BE58" s="1230"/>
      <c r="BF58" s="1230"/>
      <c r="BG58" s="1230"/>
      <c r="BH58" s="1230"/>
      <c r="BI58" s="1230"/>
      <c r="BJ58" s="1230"/>
      <c r="BK58" s="1230"/>
      <c r="BL58" s="1230"/>
      <c r="BM58" s="1230"/>
      <c r="BN58" s="1230"/>
      <c r="BO58" s="1230"/>
      <c r="BP58" s="1228"/>
      <c r="BQ58" s="1228"/>
      <c r="BR58" s="1228"/>
      <c r="BS58" s="1228"/>
      <c r="BT58" s="1228"/>
      <c r="BU58" s="1228"/>
      <c r="BV58" s="1228"/>
      <c r="BW58" s="1228"/>
      <c r="BX58" s="1228"/>
      <c r="BY58" s="1228"/>
      <c r="BZ58" s="1228"/>
      <c r="CA58" s="1228"/>
      <c r="CB58" s="1228"/>
      <c r="CC58" s="1228"/>
      <c r="CD58" s="1228"/>
      <c r="CE58" s="1228"/>
      <c r="CF58" s="1228"/>
      <c r="CG58" s="1228"/>
      <c r="CH58" s="1228"/>
      <c r="CI58" s="1228"/>
      <c r="CJ58" s="1228"/>
      <c r="CK58" s="1228"/>
      <c r="CL58" s="1228"/>
      <c r="CM58" s="1228"/>
      <c r="CN58" s="1228"/>
      <c r="CO58" s="1228"/>
      <c r="CP58" s="1228"/>
      <c r="CQ58" s="1228"/>
      <c r="CR58" s="1228"/>
      <c r="CS58" s="1228"/>
      <c r="CT58" s="1228"/>
      <c r="CU58" s="1228"/>
      <c r="CV58" s="1228"/>
      <c r="CW58" s="1228"/>
      <c r="CX58" s="1228"/>
      <c r="CY58" s="1228"/>
      <c r="CZ58" s="1228"/>
      <c r="DA58" s="1228"/>
      <c r="DB58" s="1228"/>
      <c r="DC58" s="1228"/>
      <c r="DD58" s="363"/>
      <c r="DE58" s="362"/>
    </row>
    <row r="59" spans="1:109" s="358" customFormat="1" x14ac:dyDescent="0.15">
      <c r="A59" s="263"/>
      <c r="B59" s="362"/>
      <c r="K59" s="364"/>
      <c r="L59" s="364"/>
      <c r="M59" s="364"/>
      <c r="N59" s="364"/>
      <c r="AQ59" s="364"/>
      <c r="AR59" s="364"/>
      <c r="AS59" s="364"/>
      <c r="AT59" s="364"/>
      <c r="BC59" s="364"/>
      <c r="BD59" s="364"/>
      <c r="BE59" s="364"/>
      <c r="BF59" s="364"/>
      <c r="BO59" s="364"/>
      <c r="BP59" s="364"/>
      <c r="BQ59" s="364"/>
      <c r="BR59" s="364"/>
      <c r="CA59" s="364"/>
      <c r="CB59" s="364"/>
      <c r="CC59" s="364"/>
      <c r="CD59" s="364"/>
      <c r="CM59" s="364"/>
      <c r="CN59" s="364"/>
      <c r="CO59" s="364"/>
      <c r="CP59" s="364"/>
      <c r="CY59" s="364"/>
      <c r="CZ59" s="364"/>
      <c r="DA59" s="364"/>
      <c r="DB59" s="364"/>
      <c r="DC59" s="364"/>
      <c r="DD59" s="363"/>
      <c r="DE59" s="362"/>
    </row>
    <row r="60" spans="1:109" s="358" customFormat="1" x14ac:dyDescent="0.15">
      <c r="A60" s="263"/>
      <c r="B60" s="362"/>
      <c r="K60" s="364"/>
      <c r="L60" s="364"/>
      <c r="M60" s="364"/>
      <c r="N60" s="364"/>
      <c r="AQ60" s="364"/>
      <c r="AR60" s="364"/>
      <c r="AS60" s="364"/>
      <c r="AT60" s="364"/>
      <c r="BC60" s="364"/>
      <c r="BD60" s="364"/>
      <c r="BE60" s="364"/>
      <c r="BF60" s="364"/>
      <c r="BO60" s="364"/>
      <c r="BP60" s="364"/>
      <c r="BQ60" s="364"/>
      <c r="BR60" s="364"/>
      <c r="CA60" s="364"/>
      <c r="CB60" s="364"/>
      <c r="CC60" s="364"/>
      <c r="CD60" s="364"/>
      <c r="CM60" s="364"/>
      <c r="CN60" s="364"/>
      <c r="CO60" s="364"/>
      <c r="CP60" s="364"/>
      <c r="CY60" s="364"/>
      <c r="CZ60" s="364"/>
      <c r="DA60" s="364"/>
      <c r="DB60" s="364"/>
      <c r="DC60" s="364"/>
      <c r="DD60" s="363"/>
      <c r="DE60" s="362"/>
    </row>
    <row r="61" spans="1:109" s="358" customFormat="1" x14ac:dyDescent="0.15">
      <c r="A61" s="263"/>
      <c r="B61" s="365"/>
      <c r="C61" s="366"/>
      <c r="D61" s="366"/>
      <c r="E61" s="366"/>
      <c r="F61" s="366"/>
      <c r="G61" s="366"/>
      <c r="H61" s="366"/>
      <c r="I61" s="366"/>
      <c r="J61" s="366"/>
      <c r="K61" s="366"/>
      <c r="L61" s="366"/>
      <c r="M61" s="367"/>
      <c r="N61" s="367"/>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7"/>
      <c r="AT61" s="367"/>
      <c r="AU61" s="366"/>
      <c r="AV61" s="366"/>
      <c r="AW61" s="366"/>
      <c r="AX61" s="366"/>
      <c r="AY61" s="366"/>
      <c r="AZ61" s="366"/>
      <c r="BA61" s="366"/>
      <c r="BB61" s="366"/>
      <c r="BC61" s="366"/>
      <c r="BD61" s="366"/>
      <c r="BE61" s="367"/>
      <c r="BF61" s="367"/>
      <c r="BG61" s="366"/>
      <c r="BH61" s="366"/>
      <c r="BI61" s="366"/>
      <c r="BJ61" s="366"/>
      <c r="BK61" s="366"/>
      <c r="BL61" s="366"/>
      <c r="BM61" s="366"/>
      <c r="BN61" s="366"/>
      <c r="BO61" s="366"/>
      <c r="BP61" s="366"/>
      <c r="BQ61" s="367"/>
      <c r="BR61" s="367"/>
      <c r="BS61" s="366"/>
      <c r="BT61" s="366"/>
      <c r="BU61" s="366"/>
      <c r="BV61" s="366"/>
      <c r="BW61" s="366"/>
      <c r="BX61" s="366"/>
      <c r="BY61" s="366"/>
      <c r="BZ61" s="366"/>
      <c r="CA61" s="366"/>
      <c r="CB61" s="366"/>
      <c r="CC61" s="367"/>
      <c r="CD61" s="367"/>
      <c r="CE61" s="366"/>
      <c r="CF61" s="366"/>
      <c r="CG61" s="366"/>
      <c r="CH61" s="366"/>
      <c r="CI61" s="366"/>
      <c r="CJ61" s="366"/>
      <c r="CK61" s="366"/>
      <c r="CL61" s="366"/>
      <c r="CM61" s="366"/>
      <c r="CN61" s="366"/>
      <c r="CO61" s="367"/>
      <c r="CP61" s="367"/>
      <c r="CQ61" s="366"/>
      <c r="CR61" s="366"/>
      <c r="CS61" s="366"/>
      <c r="CT61" s="366"/>
      <c r="CU61" s="366"/>
      <c r="CV61" s="366"/>
      <c r="CW61" s="366"/>
      <c r="CX61" s="366"/>
      <c r="CY61" s="366"/>
      <c r="CZ61" s="366"/>
      <c r="DA61" s="367"/>
      <c r="DB61" s="367"/>
      <c r="DC61" s="367"/>
      <c r="DD61" s="368"/>
      <c r="DE61" s="362"/>
    </row>
    <row r="62" spans="1:109" x14ac:dyDescent="0.15">
      <c r="B62" s="356"/>
      <c r="C62" s="356"/>
      <c r="D62" s="356"/>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6"/>
      <c r="BB62" s="356"/>
      <c r="BC62" s="356"/>
      <c r="BD62" s="356"/>
      <c r="BE62" s="356"/>
      <c r="BF62" s="356"/>
      <c r="BG62" s="356"/>
      <c r="BH62" s="356"/>
      <c r="BI62" s="356"/>
      <c r="BJ62" s="356"/>
      <c r="BK62" s="356"/>
      <c r="BL62" s="356"/>
      <c r="BM62" s="356"/>
      <c r="BN62" s="356"/>
      <c r="BO62" s="356"/>
      <c r="BP62" s="356"/>
      <c r="BQ62" s="356"/>
      <c r="BR62" s="356"/>
      <c r="BS62" s="356"/>
      <c r="BT62" s="356"/>
      <c r="BU62" s="356"/>
      <c r="BV62" s="356"/>
      <c r="BW62" s="356"/>
      <c r="BX62" s="356"/>
      <c r="BY62" s="356"/>
      <c r="BZ62" s="356"/>
      <c r="CA62" s="356"/>
      <c r="CB62" s="356"/>
      <c r="CC62" s="356"/>
      <c r="CD62" s="356"/>
      <c r="CE62" s="356"/>
      <c r="CF62" s="356"/>
      <c r="CG62" s="356"/>
      <c r="CH62" s="356"/>
      <c r="CI62" s="356"/>
      <c r="CJ62" s="356"/>
      <c r="CK62" s="356"/>
      <c r="CL62" s="356"/>
      <c r="CM62" s="356"/>
      <c r="CN62" s="356"/>
      <c r="CO62" s="356"/>
      <c r="CP62" s="356"/>
      <c r="CQ62" s="356"/>
      <c r="CR62" s="356"/>
      <c r="CS62" s="356"/>
      <c r="CT62" s="356"/>
      <c r="CU62" s="356"/>
      <c r="CV62" s="356"/>
      <c r="CW62" s="356"/>
      <c r="CX62" s="356"/>
      <c r="CY62" s="356"/>
      <c r="CZ62" s="356"/>
      <c r="DA62" s="356"/>
      <c r="DB62" s="356"/>
      <c r="DC62" s="356"/>
      <c r="DD62" s="356"/>
      <c r="DE62" s="263"/>
    </row>
    <row r="63" spans="1:109" ht="17.25" x14ac:dyDescent="0.15">
      <c r="B63" s="320" t="s">
        <v>607</v>
      </c>
    </row>
    <row r="64" spans="1:109" x14ac:dyDescent="0.15">
      <c r="B64" s="267"/>
      <c r="G64" s="357"/>
      <c r="I64" s="369"/>
      <c r="J64" s="369"/>
      <c r="K64" s="369"/>
      <c r="L64" s="369"/>
      <c r="M64" s="369"/>
      <c r="N64" s="370"/>
      <c r="AM64" s="357"/>
      <c r="AN64" s="357" t="s">
        <v>600</v>
      </c>
      <c r="AP64" s="358"/>
      <c r="AQ64" s="358"/>
      <c r="AR64" s="358"/>
      <c r="AY64" s="357"/>
      <c r="BA64" s="358"/>
      <c r="BB64" s="358"/>
      <c r="BC64" s="358"/>
      <c r="BK64" s="357"/>
      <c r="BM64" s="358"/>
      <c r="BN64" s="358"/>
      <c r="BO64" s="358"/>
      <c r="BW64" s="357"/>
      <c r="BY64" s="358"/>
      <c r="BZ64" s="358"/>
      <c r="CA64" s="358"/>
      <c r="CI64" s="357"/>
      <c r="CK64" s="358"/>
      <c r="CL64" s="358"/>
      <c r="CM64" s="358"/>
      <c r="CU64" s="357"/>
      <c r="CW64" s="358"/>
      <c r="CX64" s="358"/>
      <c r="CY64" s="358"/>
    </row>
    <row r="65" spans="2:107" x14ac:dyDescent="0.15">
      <c r="B65" s="267"/>
      <c r="AN65" s="1214" t="s">
        <v>608</v>
      </c>
      <c r="AO65" s="1215"/>
      <c r="AP65" s="1215"/>
      <c r="AQ65" s="1215"/>
      <c r="AR65" s="1215"/>
      <c r="AS65" s="1215"/>
      <c r="AT65" s="1215"/>
      <c r="AU65" s="1215"/>
      <c r="AV65" s="1215"/>
      <c r="AW65" s="1215"/>
      <c r="AX65" s="1215"/>
      <c r="AY65" s="1215"/>
      <c r="AZ65" s="1215"/>
      <c r="BA65" s="1215"/>
      <c r="BB65" s="1215"/>
      <c r="BC65" s="1215"/>
      <c r="BD65" s="1215"/>
      <c r="BE65" s="1215"/>
      <c r="BF65" s="1215"/>
      <c r="BG65" s="1215"/>
      <c r="BH65" s="1215"/>
      <c r="BI65" s="1215"/>
      <c r="BJ65" s="1215"/>
      <c r="BK65" s="1215"/>
      <c r="BL65" s="1215"/>
      <c r="BM65" s="1215"/>
      <c r="BN65" s="1215"/>
      <c r="BO65" s="1215"/>
      <c r="BP65" s="1215"/>
      <c r="BQ65" s="1215"/>
      <c r="BR65" s="1215"/>
      <c r="BS65" s="1215"/>
      <c r="BT65" s="1215"/>
      <c r="BU65" s="1215"/>
      <c r="BV65" s="1215"/>
      <c r="BW65" s="1215"/>
      <c r="BX65" s="1215"/>
      <c r="BY65" s="1215"/>
      <c r="BZ65" s="1215"/>
      <c r="CA65" s="1215"/>
      <c r="CB65" s="1215"/>
      <c r="CC65" s="1215"/>
      <c r="CD65" s="1215"/>
      <c r="CE65" s="1215"/>
      <c r="CF65" s="1215"/>
      <c r="CG65" s="1215"/>
      <c r="CH65" s="1215"/>
      <c r="CI65" s="1215"/>
      <c r="CJ65" s="1215"/>
      <c r="CK65" s="1215"/>
      <c r="CL65" s="1215"/>
      <c r="CM65" s="1215"/>
      <c r="CN65" s="1215"/>
      <c r="CO65" s="1215"/>
      <c r="CP65" s="1215"/>
      <c r="CQ65" s="1215"/>
      <c r="CR65" s="1215"/>
      <c r="CS65" s="1215"/>
      <c r="CT65" s="1215"/>
      <c r="CU65" s="1215"/>
      <c r="CV65" s="1215"/>
      <c r="CW65" s="1215"/>
      <c r="CX65" s="1215"/>
      <c r="CY65" s="1215"/>
      <c r="CZ65" s="1215"/>
      <c r="DA65" s="1215"/>
      <c r="DB65" s="1215"/>
      <c r="DC65" s="1216"/>
    </row>
    <row r="66" spans="2:107" x14ac:dyDescent="0.15">
      <c r="B66" s="267"/>
      <c r="AN66" s="1217"/>
      <c r="AO66" s="1218"/>
      <c r="AP66" s="1218"/>
      <c r="AQ66" s="1218"/>
      <c r="AR66" s="1218"/>
      <c r="AS66" s="1218"/>
      <c r="AT66" s="1218"/>
      <c r="AU66" s="1218"/>
      <c r="AV66" s="1218"/>
      <c r="AW66" s="1218"/>
      <c r="AX66" s="1218"/>
      <c r="AY66" s="1218"/>
      <c r="AZ66" s="1218"/>
      <c r="BA66" s="1218"/>
      <c r="BB66" s="1218"/>
      <c r="BC66" s="1218"/>
      <c r="BD66" s="1218"/>
      <c r="BE66" s="1218"/>
      <c r="BF66" s="1218"/>
      <c r="BG66" s="1218"/>
      <c r="BH66" s="1218"/>
      <c r="BI66" s="1218"/>
      <c r="BJ66" s="1218"/>
      <c r="BK66" s="1218"/>
      <c r="BL66" s="1218"/>
      <c r="BM66" s="1218"/>
      <c r="BN66" s="1218"/>
      <c r="BO66" s="1218"/>
      <c r="BP66" s="1218"/>
      <c r="BQ66" s="1218"/>
      <c r="BR66" s="1218"/>
      <c r="BS66" s="1218"/>
      <c r="BT66" s="1218"/>
      <c r="BU66" s="1218"/>
      <c r="BV66" s="1218"/>
      <c r="BW66" s="1218"/>
      <c r="BX66" s="1218"/>
      <c r="BY66" s="1218"/>
      <c r="BZ66" s="1218"/>
      <c r="CA66" s="1218"/>
      <c r="CB66" s="1218"/>
      <c r="CC66" s="1218"/>
      <c r="CD66" s="1218"/>
      <c r="CE66" s="1218"/>
      <c r="CF66" s="1218"/>
      <c r="CG66" s="1218"/>
      <c r="CH66" s="1218"/>
      <c r="CI66" s="1218"/>
      <c r="CJ66" s="1218"/>
      <c r="CK66" s="1218"/>
      <c r="CL66" s="1218"/>
      <c r="CM66" s="1218"/>
      <c r="CN66" s="1218"/>
      <c r="CO66" s="1218"/>
      <c r="CP66" s="1218"/>
      <c r="CQ66" s="1218"/>
      <c r="CR66" s="1218"/>
      <c r="CS66" s="1218"/>
      <c r="CT66" s="1218"/>
      <c r="CU66" s="1218"/>
      <c r="CV66" s="1218"/>
      <c r="CW66" s="1218"/>
      <c r="CX66" s="1218"/>
      <c r="CY66" s="1218"/>
      <c r="CZ66" s="1218"/>
      <c r="DA66" s="1218"/>
      <c r="DB66" s="1218"/>
      <c r="DC66" s="1219"/>
    </row>
    <row r="67" spans="2:107" x14ac:dyDescent="0.15">
      <c r="B67" s="267"/>
      <c r="AN67" s="1217"/>
      <c r="AO67" s="1218"/>
      <c r="AP67" s="1218"/>
      <c r="AQ67" s="1218"/>
      <c r="AR67" s="1218"/>
      <c r="AS67" s="1218"/>
      <c r="AT67" s="1218"/>
      <c r="AU67" s="1218"/>
      <c r="AV67" s="1218"/>
      <c r="AW67" s="1218"/>
      <c r="AX67" s="1218"/>
      <c r="AY67" s="1218"/>
      <c r="AZ67" s="1218"/>
      <c r="BA67" s="1218"/>
      <c r="BB67" s="1218"/>
      <c r="BC67" s="1218"/>
      <c r="BD67" s="1218"/>
      <c r="BE67" s="1218"/>
      <c r="BF67" s="1218"/>
      <c r="BG67" s="1218"/>
      <c r="BH67" s="1218"/>
      <c r="BI67" s="1218"/>
      <c r="BJ67" s="1218"/>
      <c r="BK67" s="1218"/>
      <c r="BL67" s="1218"/>
      <c r="BM67" s="1218"/>
      <c r="BN67" s="1218"/>
      <c r="BO67" s="1218"/>
      <c r="BP67" s="1218"/>
      <c r="BQ67" s="1218"/>
      <c r="BR67" s="1218"/>
      <c r="BS67" s="1218"/>
      <c r="BT67" s="1218"/>
      <c r="BU67" s="1218"/>
      <c r="BV67" s="1218"/>
      <c r="BW67" s="1218"/>
      <c r="BX67" s="1218"/>
      <c r="BY67" s="1218"/>
      <c r="BZ67" s="1218"/>
      <c r="CA67" s="1218"/>
      <c r="CB67" s="1218"/>
      <c r="CC67" s="1218"/>
      <c r="CD67" s="1218"/>
      <c r="CE67" s="1218"/>
      <c r="CF67" s="1218"/>
      <c r="CG67" s="1218"/>
      <c r="CH67" s="1218"/>
      <c r="CI67" s="1218"/>
      <c r="CJ67" s="1218"/>
      <c r="CK67" s="1218"/>
      <c r="CL67" s="1218"/>
      <c r="CM67" s="1218"/>
      <c r="CN67" s="1218"/>
      <c r="CO67" s="1218"/>
      <c r="CP67" s="1218"/>
      <c r="CQ67" s="1218"/>
      <c r="CR67" s="1218"/>
      <c r="CS67" s="1218"/>
      <c r="CT67" s="1218"/>
      <c r="CU67" s="1218"/>
      <c r="CV67" s="1218"/>
      <c r="CW67" s="1218"/>
      <c r="CX67" s="1218"/>
      <c r="CY67" s="1218"/>
      <c r="CZ67" s="1218"/>
      <c r="DA67" s="1218"/>
      <c r="DB67" s="1218"/>
      <c r="DC67" s="1219"/>
    </row>
    <row r="68" spans="2:107" x14ac:dyDescent="0.15">
      <c r="B68" s="267"/>
      <c r="AN68" s="1217"/>
      <c r="AO68" s="1218"/>
      <c r="AP68" s="1218"/>
      <c r="AQ68" s="1218"/>
      <c r="AR68" s="1218"/>
      <c r="AS68" s="1218"/>
      <c r="AT68" s="1218"/>
      <c r="AU68" s="1218"/>
      <c r="AV68" s="1218"/>
      <c r="AW68" s="1218"/>
      <c r="AX68" s="1218"/>
      <c r="AY68" s="1218"/>
      <c r="AZ68" s="1218"/>
      <c r="BA68" s="1218"/>
      <c r="BB68" s="1218"/>
      <c r="BC68" s="1218"/>
      <c r="BD68" s="1218"/>
      <c r="BE68" s="1218"/>
      <c r="BF68" s="1218"/>
      <c r="BG68" s="1218"/>
      <c r="BH68" s="1218"/>
      <c r="BI68" s="1218"/>
      <c r="BJ68" s="1218"/>
      <c r="BK68" s="1218"/>
      <c r="BL68" s="1218"/>
      <c r="BM68" s="1218"/>
      <c r="BN68" s="1218"/>
      <c r="BO68" s="1218"/>
      <c r="BP68" s="1218"/>
      <c r="BQ68" s="1218"/>
      <c r="BR68" s="1218"/>
      <c r="BS68" s="1218"/>
      <c r="BT68" s="1218"/>
      <c r="BU68" s="1218"/>
      <c r="BV68" s="1218"/>
      <c r="BW68" s="1218"/>
      <c r="BX68" s="1218"/>
      <c r="BY68" s="1218"/>
      <c r="BZ68" s="1218"/>
      <c r="CA68" s="1218"/>
      <c r="CB68" s="1218"/>
      <c r="CC68" s="1218"/>
      <c r="CD68" s="1218"/>
      <c r="CE68" s="1218"/>
      <c r="CF68" s="1218"/>
      <c r="CG68" s="1218"/>
      <c r="CH68" s="1218"/>
      <c r="CI68" s="1218"/>
      <c r="CJ68" s="1218"/>
      <c r="CK68" s="1218"/>
      <c r="CL68" s="1218"/>
      <c r="CM68" s="1218"/>
      <c r="CN68" s="1218"/>
      <c r="CO68" s="1218"/>
      <c r="CP68" s="1218"/>
      <c r="CQ68" s="1218"/>
      <c r="CR68" s="1218"/>
      <c r="CS68" s="1218"/>
      <c r="CT68" s="1218"/>
      <c r="CU68" s="1218"/>
      <c r="CV68" s="1218"/>
      <c r="CW68" s="1218"/>
      <c r="CX68" s="1218"/>
      <c r="CY68" s="1218"/>
      <c r="CZ68" s="1218"/>
      <c r="DA68" s="1218"/>
      <c r="DB68" s="1218"/>
      <c r="DC68" s="1219"/>
    </row>
    <row r="69" spans="2:107" x14ac:dyDescent="0.15">
      <c r="B69" s="267"/>
      <c r="AN69" s="1220"/>
      <c r="AO69" s="1221"/>
      <c r="AP69" s="1221"/>
      <c r="AQ69" s="1221"/>
      <c r="AR69" s="1221"/>
      <c r="AS69" s="1221"/>
      <c r="AT69" s="1221"/>
      <c r="AU69" s="1221"/>
      <c r="AV69" s="1221"/>
      <c r="AW69" s="1221"/>
      <c r="AX69" s="1221"/>
      <c r="AY69" s="1221"/>
      <c r="AZ69" s="1221"/>
      <c r="BA69" s="1221"/>
      <c r="BB69" s="1221"/>
      <c r="BC69" s="1221"/>
      <c r="BD69" s="1221"/>
      <c r="BE69" s="1221"/>
      <c r="BF69" s="1221"/>
      <c r="BG69" s="1221"/>
      <c r="BH69" s="1221"/>
      <c r="BI69" s="1221"/>
      <c r="BJ69" s="1221"/>
      <c r="BK69" s="1221"/>
      <c r="BL69" s="1221"/>
      <c r="BM69" s="1221"/>
      <c r="BN69" s="1221"/>
      <c r="BO69" s="1221"/>
      <c r="BP69" s="1221"/>
      <c r="BQ69" s="1221"/>
      <c r="BR69" s="1221"/>
      <c r="BS69" s="1221"/>
      <c r="BT69" s="1221"/>
      <c r="BU69" s="1221"/>
      <c r="BV69" s="1221"/>
      <c r="BW69" s="1221"/>
      <c r="BX69" s="1221"/>
      <c r="BY69" s="1221"/>
      <c r="BZ69" s="1221"/>
      <c r="CA69" s="1221"/>
      <c r="CB69" s="1221"/>
      <c r="CC69" s="1221"/>
      <c r="CD69" s="1221"/>
      <c r="CE69" s="1221"/>
      <c r="CF69" s="1221"/>
      <c r="CG69" s="1221"/>
      <c r="CH69" s="1221"/>
      <c r="CI69" s="1221"/>
      <c r="CJ69" s="1221"/>
      <c r="CK69" s="1221"/>
      <c r="CL69" s="1221"/>
      <c r="CM69" s="1221"/>
      <c r="CN69" s="1221"/>
      <c r="CO69" s="1221"/>
      <c r="CP69" s="1221"/>
      <c r="CQ69" s="1221"/>
      <c r="CR69" s="1221"/>
      <c r="CS69" s="1221"/>
      <c r="CT69" s="1221"/>
      <c r="CU69" s="1221"/>
      <c r="CV69" s="1221"/>
      <c r="CW69" s="1221"/>
      <c r="CX69" s="1221"/>
      <c r="CY69" s="1221"/>
      <c r="CZ69" s="1221"/>
      <c r="DA69" s="1221"/>
      <c r="DB69" s="1221"/>
      <c r="DC69" s="1222"/>
    </row>
    <row r="70" spans="2:107" x14ac:dyDescent="0.15">
      <c r="B70" s="267"/>
      <c r="H70" s="371"/>
      <c r="I70" s="371"/>
      <c r="J70" s="372"/>
      <c r="K70" s="372"/>
      <c r="L70" s="373"/>
      <c r="M70" s="372"/>
      <c r="N70" s="373"/>
      <c r="AN70" s="359"/>
      <c r="AO70" s="359"/>
      <c r="AP70" s="359"/>
      <c r="AZ70" s="359"/>
      <c r="BA70" s="359"/>
      <c r="BB70" s="359"/>
      <c r="BL70" s="359"/>
      <c r="BM70" s="359"/>
      <c r="BN70" s="359"/>
      <c r="BX70" s="359"/>
      <c r="BY70" s="359"/>
      <c r="BZ70" s="359"/>
      <c r="CJ70" s="359"/>
      <c r="CK70" s="359"/>
      <c r="CL70" s="359"/>
      <c r="CV70" s="359"/>
      <c r="CW70" s="359"/>
      <c r="CX70" s="359"/>
    </row>
    <row r="71" spans="2:107" x14ac:dyDescent="0.15">
      <c r="B71" s="267"/>
      <c r="G71" s="374"/>
      <c r="I71" s="375"/>
      <c r="J71" s="372"/>
      <c r="K71" s="372"/>
      <c r="L71" s="373"/>
      <c r="M71" s="372"/>
      <c r="N71" s="373"/>
      <c r="AM71" s="374"/>
      <c r="AN71" s="263" t="s">
        <v>602</v>
      </c>
    </row>
    <row r="72" spans="2:107" x14ac:dyDescent="0.15">
      <c r="B72" s="267"/>
      <c r="G72" s="1223"/>
      <c r="H72" s="1223"/>
      <c r="I72" s="1223"/>
      <c r="J72" s="1223"/>
      <c r="K72" s="360"/>
      <c r="L72" s="360"/>
      <c r="M72" s="361"/>
      <c r="N72" s="361"/>
      <c r="AN72" s="1224"/>
      <c r="AO72" s="1225"/>
      <c r="AP72" s="1225"/>
      <c r="AQ72" s="1225"/>
      <c r="AR72" s="1225"/>
      <c r="AS72" s="1225"/>
      <c r="AT72" s="1225"/>
      <c r="AU72" s="1225"/>
      <c r="AV72" s="1225"/>
      <c r="AW72" s="1225"/>
      <c r="AX72" s="1225"/>
      <c r="AY72" s="1225"/>
      <c r="AZ72" s="1225"/>
      <c r="BA72" s="1225"/>
      <c r="BB72" s="1225"/>
      <c r="BC72" s="1225"/>
      <c r="BD72" s="1225"/>
      <c r="BE72" s="1225"/>
      <c r="BF72" s="1225"/>
      <c r="BG72" s="1225"/>
      <c r="BH72" s="1225"/>
      <c r="BI72" s="1225"/>
      <c r="BJ72" s="1225"/>
      <c r="BK72" s="1225"/>
      <c r="BL72" s="1225"/>
      <c r="BM72" s="1225"/>
      <c r="BN72" s="1225"/>
      <c r="BO72" s="1226"/>
      <c r="BP72" s="1227" t="s">
        <v>560</v>
      </c>
      <c r="BQ72" s="1227"/>
      <c r="BR72" s="1227"/>
      <c r="BS72" s="1227"/>
      <c r="BT72" s="1227"/>
      <c r="BU72" s="1227"/>
      <c r="BV72" s="1227"/>
      <c r="BW72" s="1227"/>
      <c r="BX72" s="1227" t="s">
        <v>561</v>
      </c>
      <c r="BY72" s="1227"/>
      <c r="BZ72" s="1227"/>
      <c r="CA72" s="1227"/>
      <c r="CB72" s="1227"/>
      <c r="CC72" s="1227"/>
      <c r="CD72" s="1227"/>
      <c r="CE72" s="1227"/>
      <c r="CF72" s="1227" t="s">
        <v>562</v>
      </c>
      <c r="CG72" s="1227"/>
      <c r="CH72" s="1227"/>
      <c r="CI72" s="1227"/>
      <c r="CJ72" s="1227"/>
      <c r="CK72" s="1227"/>
      <c r="CL72" s="1227"/>
      <c r="CM72" s="1227"/>
      <c r="CN72" s="1227" t="s">
        <v>563</v>
      </c>
      <c r="CO72" s="1227"/>
      <c r="CP72" s="1227"/>
      <c r="CQ72" s="1227"/>
      <c r="CR72" s="1227"/>
      <c r="CS72" s="1227"/>
      <c r="CT72" s="1227"/>
      <c r="CU72" s="1227"/>
      <c r="CV72" s="1227" t="s">
        <v>564</v>
      </c>
      <c r="CW72" s="1227"/>
      <c r="CX72" s="1227"/>
      <c r="CY72" s="1227"/>
      <c r="CZ72" s="1227"/>
      <c r="DA72" s="1227"/>
      <c r="DB72" s="1227"/>
      <c r="DC72" s="1227"/>
    </row>
    <row r="73" spans="2:107" x14ac:dyDescent="0.15">
      <c r="B73" s="267"/>
      <c r="G73" s="1233"/>
      <c r="H73" s="1233"/>
      <c r="I73" s="1233"/>
      <c r="J73" s="1233"/>
      <c r="K73" s="1234"/>
      <c r="L73" s="1234"/>
      <c r="M73" s="1234"/>
      <c r="N73" s="1234"/>
      <c r="AM73" s="359"/>
      <c r="AN73" s="1230" t="s">
        <v>603</v>
      </c>
      <c r="AO73" s="1230"/>
      <c r="AP73" s="1230"/>
      <c r="AQ73" s="1230"/>
      <c r="AR73" s="1230"/>
      <c r="AS73" s="1230"/>
      <c r="AT73" s="1230"/>
      <c r="AU73" s="1230"/>
      <c r="AV73" s="1230"/>
      <c r="AW73" s="1230"/>
      <c r="AX73" s="1230"/>
      <c r="AY73" s="1230"/>
      <c r="AZ73" s="1230"/>
      <c r="BA73" s="1230"/>
      <c r="BB73" s="1230" t="s">
        <v>604</v>
      </c>
      <c r="BC73" s="1230"/>
      <c r="BD73" s="1230"/>
      <c r="BE73" s="1230"/>
      <c r="BF73" s="1230"/>
      <c r="BG73" s="1230"/>
      <c r="BH73" s="1230"/>
      <c r="BI73" s="1230"/>
      <c r="BJ73" s="1230"/>
      <c r="BK73" s="1230"/>
      <c r="BL73" s="1230"/>
      <c r="BM73" s="1230"/>
      <c r="BN73" s="1230"/>
      <c r="BO73" s="1230"/>
      <c r="BP73" s="1228"/>
      <c r="BQ73" s="1228"/>
      <c r="BR73" s="1228"/>
      <c r="BS73" s="1228"/>
      <c r="BT73" s="1228"/>
      <c r="BU73" s="1228"/>
      <c r="BV73" s="1228"/>
      <c r="BW73" s="1228"/>
      <c r="BX73" s="1228"/>
      <c r="BY73" s="1228"/>
      <c r="BZ73" s="1228"/>
      <c r="CA73" s="1228"/>
      <c r="CB73" s="1228"/>
      <c r="CC73" s="1228"/>
      <c r="CD73" s="1228"/>
      <c r="CE73" s="1228"/>
      <c r="CF73" s="1228"/>
      <c r="CG73" s="1228"/>
      <c r="CH73" s="1228"/>
      <c r="CI73" s="1228"/>
      <c r="CJ73" s="1228"/>
      <c r="CK73" s="1228"/>
      <c r="CL73" s="1228"/>
      <c r="CM73" s="1228"/>
      <c r="CN73" s="1228"/>
      <c r="CO73" s="1228"/>
      <c r="CP73" s="1228"/>
      <c r="CQ73" s="1228"/>
      <c r="CR73" s="1228"/>
      <c r="CS73" s="1228"/>
      <c r="CT73" s="1228"/>
      <c r="CU73" s="1228"/>
      <c r="CV73" s="1228"/>
      <c r="CW73" s="1228"/>
      <c r="CX73" s="1228"/>
      <c r="CY73" s="1228"/>
      <c r="CZ73" s="1228"/>
      <c r="DA73" s="1228"/>
      <c r="DB73" s="1228"/>
      <c r="DC73" s="1228"/>
    </row>
    <row r="74" spans="2:107" x14ac:dyDescent="0.15">
      <c r="B74" s="267"/>
      <c r="G74" s="1233"/>
      <c r="H74" s="1233"/>
      <c r="I74" s="1233"/>
      <c r="J74" s="1233"/>
      <c r="K74" s="1234"/>
      <c r="L74" s="1234"/>
      <c r="M74" s="1234"/>
      <c r="N74" s="1234"/>
      <c r="AM74" s="359"/>
      <c r="AN74" s="1230"/>
      <c r="AO74" s="1230"/>
      <c r="AP74" s="1230"/>
      <c r="AQ74" s="1230"/>
      <c r="AR74" s="1230"/>
      <c r="AS74" s="1230"/>
      <c r="AT74" s="1230"/>
      <c r="AU74" s="1230"/>
      <c r="AV74" s="1230"/>
      <c r="AW74" s="1230"/>
      <c r="AX74" s="1230"/>
      <c r="AY74" s="1230"/>
      <c r="AZ74" s="1230"/>
      <c r="BA74" s="1230"/>
      <c r="BB74" s="1230"/>
      <c r="BC74" s="1230"/>
      <c r="BD74" s="1230"/>
      <c r="BE74" s="1230"/>
      <c r="BF74" s="1230"/>
      <c r="BG74" s="1230"/>
      <c r="BH74" s="1230"/>
      <c r="BI74" s="1230"/>
      <c r="BJ74" s="1230"/>
      <c r="BK74" s="1230"/>
      <c r="BL74" s="1230"/>
      <c r="BM74" s="1230"/>
      <c r="BN74" s="1230"/>
      <c r="BO74" s="1230"/>
      <c r="BP74" s="1228"/>
      <c r="BQ74" s="1228"/>
      <c r="BR74" s="1228"/>
      <c r="BS74" s="1228"/>
      <c r="BT74" s="1228"/>
      <c r="BU74" s="1228"/>
      <c r="BV74" s="1228"/>
      <c r="BW74" s="1228"/>
      <c r="BX74" s="1228"/>
      <c r="BY74" s="1228"/>
      <c r="BZ74" s="1228"/>
      <c r="CA74" s="1228"/>
      <c r="CB74" s="1228"/>
      <c r="CC74" s="1228"/>
      <c r="CD74" s="1228"/>
      <c r="CE74" s="1228"/>
      <c r="CF74" s="1228"/>
      <c r="CG74" s="1228"/>
      <c r="CH74" s="1228"/>
      <c r="CI74" s="1228"/>
      <c r="CJ74" s="1228"/>
      <c r="CK74" s="1228"/>
      <c r="CL74" s="1228"/>
      <c r="CM74" s="1228"/>
      <c r="CN74" s="1228"/>
      <c r="CO74" s="1228"/>
      <c r="CP74" s="1228"/>
      <c r="CQ74" s="1228"/>
      <c r="CR74" s="1228"/>
      <c r="CS74" s="1228"/>
      <c r="CT74" s="1228"/>
      <c r="CU74" s="1228"/>
      <c r="CV74" s="1228"/>
      <c r="CW74" s="1228"/>
      <c r="CX74" s="1228"/>
      <c r="CY74" s="1228"/>
      <c r="CZ74" s="1228"/>
      <c r="DA74" s="1228"/>
      <c r="DB74" s="1228"/>
      <c r="DC74" s="1228"/>
    </row>
    <row r="75" spans="2:107" x14ac:dyDescent="0.15">
      <c r="B75" s="267"/>
      <c r="G75" s="1233"/>
      <c r="H75" s="1233"/>
      <c r="I75" s="1223"/>
      <c r="J75" s="1223"/>
      <c r="K75" s="1229"/>
      <c r="L75" s="1229"/>
      <c r="M75" s="1229"/>
      <c r="N75" s="1229"/>
      <c r="AM75" s="359"/>
      <c r="AN75" s="1230"/>
      <c r="AO75" s="1230"/>
      <c r="AP75" s="1230"/>
      <c r="AQ75" s="1230"/>
      <c r="AR75" s="1230"/>
      <c r="AS75" s="1230"/>
      <c r="AT75" s="1230"/>
      <c r="AU75" s="1230"/>
      <c r="AV75" s="1230"/>
      <c r="AW75" s="1230"/>
      <c r="AX75" s="1230"/>
      <c r="AY75" s="1230"/>
      <c r="AZ75" s="1230"/>
      <c r="BA75" s="1230"/>
      <c r="BB75" s="1230" t="s">
        <v>609</v>
      </c>
      <c r="BC75" s="1230"/>
      <c r="BD75" s="1230"/>
      <c r="BE75" s="1230"/>
      <c r="BF75" s="1230"/>
      <c r="BG75" s="1230"/>
      <c r="BH75" s="1230"/>
      <c r="BI75" s="1230"/>
      <c r="BJ75" s="1230"/>
      <c r="BK75" s="1230"/>
      <c r="BL75" s="1230"/>
      <c r="BM75" s="1230"/>
      <c r="BN75" s="1230"/>
      <c r="BO75" s="1230"/>
      <c r="BP75" s="1228">
        <v>6.9</v>
      </c>
      <c r="BQ75" s="1228"/>
      <c r="BR75" s="1228"/>
      <c r="BS75" s="1228"/>
      <c r="BT75" s="1228"/>
      <c r="BU75" s="1228"/>
      <c r="BV75" s="1228"/>
      <c r="BW75" s="1228"/>
      <c r="BX75" s="1228">
        <v>6.9</v>
      </c>
      <c r="BY75" s="1228"/>
      <c r="BZ75" s="1228"/>
      <c r="CA75" s="1228"/>
      <c r="CB75" s="1228"/>
      <c r="CC75" s="1228"/>
      <c r="CD75" s="1228"/>
      <c r="CE75" s="1228"/>
      <c r="CF75" s="1228">
        <v>8.6</v>
      </c>
      <c r="CG75" s="1228"/>
      <c r="CH75" s="1228"/>
      <c r="CI75" s="1228"/>
      <c r="CJ75" s="1228"/>
      <c r="CK75" s="1228"/>
      <c r="CL75" s="1228"/>
      <c r="CM75" s="1228"/>
      <c r="CN75" s="1228">
        <v>9.3000000000000007</v>
      </c>
      <c r="CO75" s="1228"/>
      <c r="CP75" s="1228"/>
      <c r="CQ75" s="1228"/>
      <c r="CR75" s="1228"/>
      <c r="CS75" s="1228"/>
      <c r="CT75" s="1228"/>
      <c r="CU75" s="1228"/>
      <c r="CV75" s="1228">
        <v>9.1</v>
      </c>
      <c r="CW75" s="1228"/>
      <c r="CX75" s="1228"/>
      <c r="CY75" s="1228"/>
      <c r="CZ75" s="1228"/>
      <c r="DA75" s="1228"/>
      <c r="DB75" s="1228"/>
      <c r="DC75" s="1228"/>
    </row>
    <row r="76" spans="2:107" x14ac:dyDescent="0.15">
      <c r="B76" s="267"/>
      <c r="G76" s="1233"/>
      <c r="H76" s="1233"/>
      <c r="I76" s="1223"/>
      <c r="J76" s="1223"/>
      <c r="K76" s="1229"/>
      <c r="L76" s="1229"/>
      <c r="M76" s="1229"/>
      <c r="N76" s="1229"/>
      <c r="AM76" s="359"/>
      <c r="AN76" s="1230"/>
      <c r="AO76" s="1230"/>
      <c r="AP76" s="1230"/>
      <c r="AQ76" s="1230"/>
      <c r="AR76" s="1230"/>
      <c r="AS76" s="1230"/>
      <c r="AT76" s="1230"/>
      <c r="AU76" s="1230"/>
      <c r="AV76" s="1230"/>
      <c r="AW76" s="1230"/>
      <c r="AX76" s="1230"/>
      <c r="AY76" s="1230"/>
      <c r="AZ76" s="1230"/>
      <c r="BA76" s="1230"/>
      <c r="BB76" s="1230"/>
      <c r="BC76" s="1230"/>
      <c r="BD76" s="1230"/>
      <c r="BE76" s="1230"/>
      <c r="BF76" s="1230"/>
      <c r="BG76" s="1230"/>
      <c r="BH76" s="1230"/>
      <c r="BI76" s="1230"/>
      <c r="BJ76" s="1230"/>
      <c r="BK76" s="1230"/>
      <c r="BL76" s="1230"/>
      <c r="BM76" s="1230"/>
      <c r="BN76" s="1230"/>
      <c r="BO76" s="1230"/>
      <c r="BP76" s="1228"/>
      <c r="BQ76" s="1228"/>
      <c r="BR76" s="1228"/>
      <c r="BS76" s="1228"/>
      <c r="BT76" s="1228"/>
      <c r="BU76" s="1228"/>
      <c r="BV76" s="1228"/>
      <c r="BW76" s="1228"/>
      <c r="BX76" s="1228"/>
      <c r="BY76" s="1228"/>
      <c r="BZ76" s="1228"/>
      <c r="CA76" s="1228"/>
      <c r="CB76" s="1228"/>
      <c r="CC76" s="1228"/>
      <c r="CD76" s="1228"/>
      <c r="CE76" s="1228"/>
      <c r="CF76" s="1228"/>
      <c r="CG76" s="1228"/>
      <c r="CH76" s="1228"/>
      <c r="CI76" s="1228"/>
      <c r="CJ76" s="1228"/>
      <c r="CK76" s="1228"/>
      <c r="CL76" s="1228"/>
      <c r="CM76" s="1228"/>
      <c r="CN76" s="1228"/>
      <c r="CO76" s="1228"/>
      <c r="CP76" s="1228"/>
      <c r="CQ76" s="1228"/>
      <c r="CR76" s="1228"/>
      <c r="CS76" s="1228"/>
      <c r="CT76" s="1228"/>
      <c r="CU76" s="1228"/>
      <c r="CV76" s="1228"/>
      <c r="CW76" s="1228"/>
      <c r="CX76" s="1228"/>
      <c r="CY76" s="1228"/>
      <c r="CZ76" s="1228"/>
      <c r="DA76" s="1228"/>
      <c r="DB76" s="1228"/>
      <c r="DC76" s="1228"/>
    </row>
    <row r="77" spans="2:107" x14ac:dyDescent="0.15">
      <c r="B77" s="267"/>
      <c r="G77" s="1223"/>
      <c r="H77" s="1223"/>
      <c r="I77" s="1223"/>
      <c r="J77" s="1223"/>
      <c r="K77" s="1234"/>
      <c r="L77" s="1234"/>
      <c r="M77" s="1234"/>
      <c r="N77" s="1234"/>
      <c r="AN77" s="1227" t="s">
        <v>606</v>
      </c>
      <c r="AO77" s="1227"/>
      <c r="AP77" s="1227"/>
      <c r="AQ77" s="1227"/>
      <c r="AR77" s="1227"/>
      <c r="AS77" s="1227"/>
      <c r="AT77" s="1227"/>
      <c r="AU77" s="1227"/>
      <c r="AV77" s="1227"/>
      <c r="AW77" s="1227"/>
      <c r="AX77" s="1227"/>
      <c r="AY77" s="1227"/>
      <c r="AZ77" s="1227"/>
      <c r="BA77" s="1227"/>
      <c r="BB77" s="1230" t="s">
        <v>604</v>
      </c>
      <c r="BC77" s="1230"/>
      <c r="BD77" s="1230"/>
      <c r="BE77" s="1230"/>
      <c r="BF77" s="1230"/>
      <c r="BG77" s="1230"/>
      <c r="BH77" s="1230"/>
      <c r="BI77" s="1230"/>
      <c r="BJ77" s="1230"/>
      <c r="BK77" s="1230"/>
      <c r="BL77" s="1230"/>
      <c r="BM77" s="1230"/>
      <c r="BN77" s="1230"/>
      <c r="BO77" s="1230"/>
      <c r="BP77" s="1228">
        <v>0</v>
      </c>
      <c r="BQ77" s="1228"/>
      <c r="BR77" s="1228"/>
      <c r="BS77" s="1228"/>
      <c r="BT77" s="1228"/>
      <c r="BU77" s="1228"/>
      <c r="BV77" s="1228"/>
      <c r="BW77" s="1228"/>
      <c r="BX77" s="1228">
        <v>0</v>
      </c>
      <c r="BY77" s="1228"/>
      <c r="BZ77" s="1228"/>
      <c r="CA77" s="1228"/>
      <c r="CB77" s="1228"/>
      <c r="CC77" s="1228"/>
      <c r="CD77" s="1228"/>
      <c r="CE77" s="1228"/>
      <c r="CF77" s="1228">
        <v>0</v>
      </c>
      <c r="CG77" s="1228"/>
      <c r="CH77" s="1228"/>
      <c r="CI77" s="1228"/>
      <c r="CJ77" s="1228"/>
      <c r="CK77" s="1228"/>
      <c r="CL77" s="1228"/>
      <c r="CM77" s="1228"/>
      <c r="CN77" s="1228">
        <v>0</v>
      </c>
      <c r="CO77" s="1228"/>
      <c r="CP77" s="1228"/>
      <c r="CQ77" s="1228"/>
      <c r="CR77" s="1228"/>
      <c r="CS77" s="1228"/>
      <c r="CT77" s="1228"/>
      <c r="CU77" s="1228"/>
      <c r="CV77" s="1228">
        <v>0</v>
      </c>
      <c r="CW77" s="1228"/>
      <c r="CX77" s="1228"/>
      <c r="CY77" s="1228"/>
      <c r="CZ77" s="1228"/>
      <c r="DA77" s="1228"/>
      <c r="DB77" s="1228"/>
      <c r="DC77" s="1228"/>
    </row>
    <row r="78" spans="2:107" x14ac:dyDescent="0.15">
      <c r="B78" s="267"/>
      <c r="G78" s="1223"/>
      <c r="H78" s="1223"/>
      <c r="I78" s="1223"/>
      <c r="J78" s="1223"/>
      <c r="K78" s="1234"/>
      <c r="L78" s="1234"/>
      <c r="M78" s="1234"/>
      <c r="N78" s="1234"/>
      <c r="AN78" s="1227"/>
      <c r="AO78" s="1227"/>
      <c r="AP78" s="1227"/>
      <c r="AQ78" s="1227"/>
      <c r="AR78" s="1227"/>
      <c r="AS78" s="1227"/>
      <c r="AT78" s="1227"/>
      <c r="AU78" s="1227"/>
      <c r="AV78" s="1227"/>
      <c r="AW78" s="1227"/>
      <c r="AX78" s="1227"/>
      <c r="AY78" s="1227"/>
      <c r="AZ78" s="1227"/>
      <c r="BA78" s="1227"/>
      <c r="BB78" s="1230"/>
      <c r="BC78" s="1230"/>
      <c r="BD78" s="1230"/>
      <c r="BE78" s="1230"/>
      <c r="BF78" s="1230"/>
      <c r="BG78" s="1230"/>
      <c r="BH78" s="1230"/>
      <c r="BI78" s="1230"/>
      <c r="BJ78" s="1230"/>
      <c r="BK78" s="1230"/>
      <c r="BL78" s="1230"/>
      <c r="BM78" s="1230"/>
      <c r="BN78" s="1230"/>
      <c r="BO78" s="1230"/>
      <c r="BP78" s="1228"/>
      <c r="BQ78" s="1228"/>
      <c r="BR78" s="1228"/>
      <c r="BS78" s="1228"/>
      <c r="BT78" s="1228"/>
      <c r="BU78" s="1228"/>
      <c r="BV78" s="1228"/>
      <c r="BW78" s="1228"/>
      <c r="BX78" s="1228"/>
      <c r="BY78" s="1228"/>
      <c r="BZ78" s="1228"/>
      <c r="CA78" s="1228"/>
      <c r="CB78" s="1228"/>
      <c r="CC78" s="1228"/>
      <c r="CD78" s="1228"/>
      <c r="CE78" s="1228"/>
      <c r="CF78" s="1228"/>
      <c r="CG78" s="1228"/>
      <c r="CH78" s="1228"/>
      <c r="CI78" s="1228"/>
      <c r="CJ78" s="1228"/>
      <c r="CK78" s="1228"/>
      <c r="CL78" s="1228"/>
      <c r="CM78" s="1228"/>
      <c r="CN78" s="1228"/>
      <c r="CO78" s="1228"/>
      <c r="CP78" s="1228"/>
      <c r="CQ78" s="1228"/>
      <c r="CR78" s="1228"/>
      <c r="CS78" s="1228"/>
      <c r="CT78" s="1228"/>
      <c r="CU78" s="1228"/>
      <c r="CV78" s="1228"/>
      <c r="CW78" s="1228"/>
      <c r="CX78" s="1228"/>
      <c r="CY78" s="1228"/>
      <c r="CZ78" s="1228"/>
      <c r="DA78" s="1228"/>
      <c r="DB78" s="1228"/>
      <c r="DC78" s="1228"/>
    </row>
    <row r="79" spans="2:107" x14ac:dyDescent="0.15">
      <c r="B79" s="267"/>
      <c r="G79" s="1223"/>
      <c r="H79" s="1223"/>
      <c r="I79" s="1232"/>
      <c r="J79" s="1232"/>
      <c r="K79" s="1235"/>
      <c r="L79" s="1235"/>
      <c r="M79" s="1235"/>
      <c r="N79" s="1235"/>
      <c r="AN79" s="1227"/>
      <c r="AO79" s="1227"/>
      <c r="AP79" s="1227"/>
      <c r="AQ79" s="1227"/>
      <c r="AR79" s="1227"/>
      <c r="AS79" s="1227"/>
      <c r="AT79" s="1227"/>
      <c r="AU79" s="1227"/>
      <c r="AV79" s="1227"/>
      <c r="AW79" s="1227"/>
      <c r="AX79" s="1227"/>
      <c r="AY79" s="1227"/>
      <c r="AZ79" s="1227"/>
      <c r="BA79" s="1227"/>
      <c r="BB79" s="1230" t="s">
        <v>609</v>
      </c>
      <c r="BC79" s="1230"/>
      <c r="BD79" s="1230"/>
      <c r="BE79" s="1230"/>
      <c r="BF79" s="1230"/>
      <c r="BG79" s="1230"/>
      <c r="BH79" s="1230"/>
      <c r="BI79" s="1230"/>
      <c r="BJ79" s="1230"/>
      <c r="BK79" s="1230"/>
      <c r="BL79" s="1230"/>
      <c r="BM79" s="1230"/>
      <c r="BN79" s="1230"/>
      <c r="BO79" s="1230"/>
      <c r="BP79" s="1228">
        <v>7.4</v>
      </c>
      <c r="BQ79" s="1228"/>
      <c r="BR79" s="1228"/>
      <c r="BS79" s="1228"/>
      <c r="BT79" s="1228"/>
      <c r="BU79" s="1228"/>
      <c r="BV79" s="1228"/>
      <c r="BW79" s="1228"/>
      <c r="BX79" s="1228">
        <v>7.1</v>
      </c>
      <c r="BY79" s="1228"/>
      <c r="BZ79" s="1228"/>
      <c r="CA79" s="1228"/>
      <c r="CB79" s="1228"/>
      <c r="CC79" s="1228"/>
      <c r="CD79" s="1228"/>
      <c r="CE79" s="1228"/>
      <c r="CF79" s="1228">
        <v>7.1</v>
      </c>
      <c r="CG79" s="1228"/>
      <c r="CH79" s="1228"/>
      <c r="CI79" s="1228"/>
      <c r="CJ79" s="1228"/>
      <c r="CK79" s="1228"/>
      <c r="CL79" s="1228"/>
      <c r="CM79" s="1228"/>
      <c r="CN79" s="1228">
        <v>7.3</v>
      </c>
      <c r="CO79" s="1228"/>
      <c r="CP79" s="1228"/>
      <c r="CQ79" s="1228"/>
      <c r="CR79" s="1228"/>
      <c r="CS79" s="1228"/>
      <c r="CT79" s="1228"/>
      <c r="CU79" s="1228"/>
      <c r="CV79" s="1228">
        <v>7.4</v>
      </c>
      <c r="CW79" s="1228"/>
      <c r="CX79" s="1228"/>
      <c r="CY79" s="1228"/>
      <c r="CZ79" s="1228"/>
      <c r="DA79" s="1228"/>
      <c r="DB79" s="1228"/>
      <c r="DC79" s="1228"/>
    </row>
    <row r="80" spans="2:107" x14ac:dyDescent="0.15">
      <c r="B80" s="267"/>
      <c r="G80" s="1223"/>
      <c r="H80" s="1223"/>
      <c r="I80" s="1232"/>
      <c r="J80" s="1232"/>
      <c r="K80" s="1235"/>
      <c r="L80" s="1235"/>
      <c r="M80" s="1235"/>
      <c r="N80" s="1235"/>
      <c r="AN80" s="1227"/>
      <c r="AO80" s="1227"/>
      <c r="AP80" s="1227"/>
      <c r="AQ80" s="1227"/>
      <c r="AR80" s="1227"/>
      <c r="AS80" s="1227"/>
      <c r="AT80" s="1227"/>
      <c r="AU80" s="1227"/>
      <c r="AV80" s="1227"/>
      <c r="AW80" s="1227"/>
      <c r="AX80" s="1227"/>
      <c r="AY80" s="1227"/>
      <c r="AZ80" s="1227"/>
      <c r="BA80" s="1227"/>
      <c r="BB80" s="1230"/>
      <c r="BC80" s="1230"/>
      <c r="BD80" s="1230"/>
      <c r="BE80" s="1230"/>
      <c r="BF80" s="1230"/>
      <c r="BG80" s="1230"/>
      <c r="BH80" s="1230"/>
      <c r="BI80" s="1230"/>
      <c r="BJ80" s="1230"/>
      <c r="BK80" s="1230"/>
      <c r="BL80" s="1230"/>
      <c r="BM80" s="1230"/>
      <c r="BN80" s="1230"/>
      <c r="BO80" s="1230"/>
      <c r="BP80" s="1228"/>
      <c r="BQ80" s="1228"/>
      <c r="BR80" s="1228"/>
      <c r="BS80" s="1228"/>
      <c r="BT80" s="1228"/>
      <c r="BU80" s="1228"/>
      <c r="BV80" s="1228"/>
      <c r="BW80" s="1228"/>
      <c r="BX80" s="1228"/>
      <c r="BY80" s="1228"/>
      <c r="BZ80" s="1228"/>
      <c r="CA80" s="1228"/>
      <c r="CB80" s="1228"/>
      <c r="CC80" s="1228"/>
      <c r="CD80" s="1228"/>
      <c r="CE80" s="1228"/>
      <c r="CF80" s="1228"/>
      <c r="CG80" s="1228"/>
      <c r="CH80" s="1228"/>
      <c r="CI80" s="1228"/>
      <c r="CJ80" s="1228"/>
      <c r="CK80" s="1228"/>
      <c r="CL80" s="1228"/>
      <c r="CM80" s="1228"/>
      <c r="CN80" s="1228"/>
      <c r="CO80" s="1228"/>
      <c r="CP80" s="1228"/>
      <c r="CQ80" s="1228"/>
      <c r="CR80" s="1228"/>
      <c r="CS80" s="1228"/>
      <c r="CT80" s="1228"/>
      <c r="CU80" s="1228"/>
      <c r="CV80" s="1228"/>
      <c r="CW80" s="1228"/>
      <c r="CX80" s="1228"/>
      <c r="CY80" s="1228"/>
      <c r="CZ80" s="1228"/>
      <c r="DA80" s="1228"/>
      <c r="DB80" s="1228"/>
      <c r="DC80" s="1228"/>
    </row>
    <row r="81" spans="2:109" x14ac:dyDescent="0.15">
      <c r="B81" s="267"/>
    </row>
    <row r="82" spans="2:109" ht="17.25" x14ac:dyDescent="0.15">
      <c r="B82" s="267"/>
      <c r="K82" s="376"/>
      <c r="L82" s="376"/>
      <c r="M82" s="376"/>
      <c r="N82" s="376"/>
      <c r="AQ82" s="376"/>
      <c r="AR82" s="376"/>
      <c r="AS82" s="376"/>
      <c r="AT82" s="376"/>
      <c r="BC82" s="376"/>
      <c r="BD82" s="376"/>
      <c r="BE82" s="376"/>
      <c r="BF82" s="376"/>
      <c r="BO82" s="376"/>
      <c r="BP82" s="376"/>
      <c r="BQ82" s="376"/>
      <c r="BR82" s="376"/>
      <c r="CA82" s="376"/>
      <c r="CB82" s="376"/>
      <c r="CC82" s="376"/>
      <c r="CD82" s="376"/>
      <c r="CM82" s="376"/>
      <c r="CN82" s="376"/>
      <c r="CO82" s="376"/>
      <c r="CP82" s="376"/>
      <c r="CY82" s="376"/>
      <c r="CZ82" s="376"/>
      <c r="DA82" s="376"/>
      <c r="DB82" s="376"/>
      <c r="DC82" s="376"/>
    </row>
    <row r="83" spans="2:109" x14ac:dyDescent="0.15">
      <c r="B83" s="348"/>
      <c r="C83" s="319"/>
      <c r="D83" s="319"/>
      <c r="E83" s="319"/>
      <c r="F83" s="319"/>
      <c r="G83" s="319"/>
      <c r="H83" s="319"/>
      <c r="I83" s="319"/>
      <c r="J83" s="319"/>
      <c r="K83" s="319"/>
      <c r="L83" s="319"/>
      <c r="M83" s="319"/>
      <c r="N83" s="319"/>
      <c r="O83" s="319"/>
      <c r="P83" s="319"/>
      <c r="Q83" s="319"/>
      <c r="R83" s="319"/>
      <c r="S83" s="319"/>
      <c r="T83" s="319"/>
      <c r="U83" s="319"/>
      <c r="V83" s="319"/>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K83" s="319"/>
      <c r="BL83" s="319"/>
      <c r="BM83" s="319"/>
      <c r="BN83" s="319"/>
      <c r="BO83" s="319"/>
      <c r="BP83" s="319"/>
      <c r="BQ83" s="319"/>
      <c r="BR83" s="319"/>
      <c r="BS83" s="319"/>
      <c r="BT83" s="319"/>
      <c r="BU83" s="319"/>
      <c r="BV83" s="319"/>
      <c r="BW83" s="319"/>
      <c r="BX83" s="319"/>
      <c r="BY83" s="319"/>
      <c r="BZ83" s="319"/>
      <c r="CA83" s="319"/>
      <c r="CB83" s="319"/>
      <c r="CC83" s="319"/>
      <c r="CD83" s="319"/>
      <c r="CE83" s="319"/>
      <c r="CF83" s="319"/>
      <c r="CG83" s="319"/>
      <c r="CH83" s="319"/>
      <c r="CI83" s="319"/>
      <c r="CJ83" s="319"/>
      <c r="CK83" s="319"/>
      <c r="CL83" s="319"/>
      <c r="CM83" s="319"/>
      <c r="CN83" s="319"/>
      <c r="CO83" s="319"/>
      <c r="CP83" s="319"/>
      <c r="CQ83" s="319"/>
      <c r="CR83" s="319"/>
      <c r="CS83" s="319"/>
      <c r="CT83" s="319"/>
      <c r="CU83" s="319"/>
      <c r="CV83" s="319"/>
      <c r="CW83" s="319"/>
      <c r="CX83" s="319"/>
      <c r="CY83" s="319"/>
      <c r="CZ83" s="319"/>
      <c r="DA83" s="319"/>
      <c r="DB83" s="319"/>
      <c r="DC83" s="319"/>
      <c r="DD83" s="349"/>
    </row>
    <row r="84" spans="2:109" x14ac:dyDescent="0.15">
      <c r="DD84" s="263"/>
      <c r="DE84" s="263"/>
    </row>
    <row r="85" spans="2:109" x14ac:dyDescent="0.15">
      <c r="DD85" s="263"/>
      <c r="DE85" s="263"/>
    </row>
    <row r="86" spans="2:109" hidden="1" x14ac:dyDescent="0.15">
      <c r="DD86" s="263"/>
      <c r="DE86" s="263"/>
    </row>
    <row r="87" spans="2:109" hidden="1" x14ac:dyDescent="0.15">
      <c r="K87" s="377"/>
      <c r="AQ87" s="377"/>
      <c r="BC87" s="377"/>
      <c r="BO87" s="377"/>
      <c r="CA87" s="377"/>
      <c r="CM87" s="377"/>
      <c r="CY87" s="377"/>
      <c r="DD87" s="263"/>
      <c r="DE87" s="263"/>
    </row>
    <row r="88" spans="2:109" hidden="1" x14ac:dyDescent="0.15">
      <c r="DD88" s="263"/>
      <c r="DE88" s="263"/>
    </row>
    <row r="89" spans="2:109" hidden="1" x14ac:dyDescent="0.15">
      <c r="DD89" s="263"/>
      <c r="DE89" s="263"/>
    </row>
    <row r="90" spans="2:109" hidden="1" x14ac:dyDescent="0.15">
      <c r="DD90" s="263"/>
      <c r="DE90" s="263"/>
    </row>
    <row r="91" spans="2:109" hidden="1" x14ac:dyDescent="0.15">
      <c r="DD91" s="263"/>
      <c r="DE91" s="263"/>
    </row>
    <row r="92" spans="2:109" ht="13.5" hidden="1" customHeight="1" x14ac:dyDescent="0.15">
      <c r="DD92" s="263"/>
      <c r="DE92" s="263"/>
    </row>
    <row r="93" spans="2:109" ht="13.5" hidden="1" customHeight="1" x14ac:dyDescent="0.15">
      <c r="DD93" s="263"/>
      <c r="DE93" s="263"/>
    </row>
    <row r="94" spans="2:109" ht="13.5" hidden="1" customHeight="1" x14ac:dyDescent="0.15">
      <c r="DD94" s="263"/>
      <c r="DE94" s="263"/>
    </row>
    <row r="95" spans="2:109" ht="13.5" hidden="1" customHeight="1" x14ac:dyDescent="0.15">
      <c r="DD95" s="263"/>
      <c r="DE95" s="263"/>
    </row>
    <row r="96" spans="2:109" ht="13.5" hidden="1" customHeight="1" x14ac:dyDescent="0.15">
      <c r="DD96" s="263"/>
      <c r="DE96" s="263"/>
    </row>
    <row r="97" s="263" customFormat="1" ht="13.5" hidden="1" customHeight="1" x14ac:dyDescent="0.15"/>
    <row r="98" s="263" customFormat="1" ht="13.5" hidden="1" customHeight="1" x14ac:dyDescent="0.15"/>
    <row r="99" s="263" customFormat="1" ht="13.5" hidden="1" customHeight="1" x14ac:dyDescent="0.15"/>
    <row r="100" s="263" customFormat="1" ht="13.5" hidden="1" customHeight="1" x14ac:dyDescent="0.15"/>
    <row r="101" s="263" customFormat="1" ht="13.5" hidden="1" customHeight="1" x14ac:dyDescent="0.15"/>
    <row r="102" s="263" customFormat="1" ht="13.5" hidden="1" customHeight="1" x14ac:dyDescent="0.15"/>
    <row r="103" s="263" customFormat="1" ht="13.5" hidden="1" customHeight="1" x14ac:dyDescent="0.15"/>
    <row r="104" s="263" customFormat="1" ht="13.5" hidden="1" customHeight="1" x14ac:dyDescent="0.15"/>
    <row r="105" s="263" customFormat="1" ht="13.5" hidden="1" customHeight="1" x14ac:dyDescent="0.15"/>
    <row r="106" s="263" customFormat="1" ht="13.5" hidden="1" customHeight="1" x14ac:dyDescent="0.15"/>
    <row r="107" s="263" customFormat="1" ht="13.5" hidden="1" customHeight="1" x14ac:dyDescent="0.15"/>
    <row r="108" s="263" customFormat="1" ht="13.5" hidden="1" customHeight="1" x14ac:dyDescent="0.15"/>
    <row r="109" s="263" customFormat="1" ht="13.5" hidden="1" customHeight="1" x14ac:dyDescent="0.15"/>
    <row r="110" s="263" customFormat="1" ht="13.5" hidden="1" customHeight="1" x14ac:dyDescent="0.15"/>
    <row r="111" s="263" customFormat="1" ht="13.5" hidden="1" customHeight="1" x14ac:dyDescent="0.15"/>
    <row r="112" s="263" customFormat="1" ht="13.5" hidden="1" customHeight="1" x14ac:dyDescent="0.15"/>
    <row r="113" s="263" customFormat="1" ht="13.5" hidden="1" customHeight="1" x14ac:dyDescent="0.15"/>
    <row r="114" s="263" customFormat="1" ht="13.5" hidden="1" customHeight="1" x14ac:dyDescent="0.15"/>
    <row r="115" s="263" customFormat="1" ht="13.5" hidden="1" customHeight="1" x14ac:dyDescent="0.15"/>
    <row r="116" s="263" customFormat="1" ht="13.5" hidden="1" customHeight="1" x14ac:dyDescent="0.15"/>
    <row r="117" s="263" customFormat="1" ht="13.5" hidden="1" customHeight="1" x14ac:dyDescent="0.15"/>
    <row r="118" s="263" customFormat="1" ht="13.5" hidden="1" customHeight="1" x14ac:dyDescent="0.15"/>
    <row r="119" s="263" customFormat="1" ht="13.5" hidden="1" customHeight="1" x14ac:dyDescent="0.15"/>
    <row r="120" s="263" customFormat="1" ht="13.5" hidden="1" customHeight="1" x14ac:dyDescent="0.15"/>
    <row r="121" s="263" customFormat="1" ht="13.5" hidden="1" customHeight="1" x14ac:dyDescent="0.15"/>
    <row r="122" s="263" customFormat="1" ht="13.5" hidden="1" customHeight="1" x14ac:dyDescent="0.15"/>
    <row r="123" s="263" customFormat="1" ht="13.5" hidden="1" customHeight="1" x14ac:dyDescent="0.15"/>
    <row r="124" s="263" customFormat="1" ht="13.5" hidden="1" customHeight="1" x14ac:dyDescent="0.15"/>
    <row r="125" s="263" customFormat="1" ht="13.5" hidden="1" customHeight="1" x14ac:dyDescent="0.15"/>
    <row r="126" s="263" customFormat="1" ht="13.5" hidden="1" customHeight="1" x14ac:dyDescent="0.15"/>
    <row r="127" s="263" customFormat="1" ht="13.5" hidden="1" customHeight="1" x14ac:dyDescent="0.15"/>
    <row r="128" s="263" customFormat="1" ht="13.5" hidden="1" customHeight="1" x14ac:dyDescent="0.15"/>
    <row r="129" s="263" customFormat="1" ht="13.5" hidden="1" customHeight="1" x14ac:dyDescent="0.15"/>
    <row r="130" s="263" customFormat="1" ht="13.5" hidden="1" customHeight="1" x14ac:dyDescent="0.15"/>
    <row r="131" s="263" customFormat="1" ht="13.5" hidden="1" customHeight="1" x14ac:dyDescent="0.15"/>
    <row r="132" s="263" customFormat="1" ht="13.5" hidden="1" customHeight="1" x14ac:dyDescent="0.15"/>
    <row r="133" s="263" customFormat="1" ht="13.5" hidden="1" customHeight="1" x14ac:dyDescent="0.15"/>
    <row r="134" s="263" customFormat="1" ht="13.5" hidden="1" customHeight="1" x14ac:dyDescent="0.15"/>
    <row r="135" s="263" customFormat="1" ht="13.5" hidden="1" customHeight="1" x14ac:dyDescent="0.15"/>
    <row r="136" s="263" customFormat="1" ht="13.5" hidden="1" customHeight="1" x14ac:dyDescent="0.15"/>
    <row r="137" s="263" customFormat="1" ht="13.5" hidden="1" customHeight="1" x14ac:dyDescent="0.15"/>
    <row r="138" s="263" customFormat="1" ht="13.5" hidden="1" customHeight="1" x14ac:dyDescent="0.15"/>
    <row r="139" s="263" customFormat="1" ht="13.5" hidden="1" customHeight="1" x14ac:dyDescent="0.15"/>
    <row r="140" s="263" customFormat="1" ht="13.5" hidden="1" customHeight="1" x14ac:dyDescent="0.15"/>
    <row r="141" s="263" customFormat="1" ht="13.5" hidden="1" customHeight="1" x14ac:dyDescent="0.15"/>
    <row r="142" s="263" customFormat="1" ht="13.5" hidden="1" customHeight="1" x14ac:dyDescent="0.15"/>
    <row r="143" s="263" customFormat="1" ht="13.5" hidden="1" customHeight="1" x14ac:dyDescent="0.15"/>
    <row r="144" s="263" customFormat="1" ht="13.5" hidden="1" customHeight="1" x14ac:dyDescent="0.15"/>
    <row r="145" s="263" customFormat="1" ht="13.5" hidden="1" customHeight="1" x14ac:dyDescent="0.15"/>
    <row r="146" s="263" customFormat="1" ht="13.5" hidden="1" customHeight="1" x14ac:dyDescent="0.15"/>
    <row r="147" s="263" customFormat="1" ht="13.5" hidden="1" customHeight="1" x14ac:dyDescent="0.15"/>
    <row r="148" s="263" customFormat="1" ht="13.5" hidden="1" customHeight="1" x14ac:dyDescent="0.15"/>
    <row r="149" s="263" customFormat="1" ht="13.5" hidden="1" customHeight="1" x14ac:dyDescent="0.15"/>
    <row r="150" s="263" customFormat="1" ht="13.5" hidden="1" customHeight="1" x14ac:dyDescent="0.15"/>
    <row r="151" s="263" customFormat="1" ht="13.5" hidden="1" customHeight="1" x14ac:dyDescent="0.15"/>
    <row r="152" s="263" customFormat="1" ht="13.5" hidden="1" customHeight="1" x14ac:dyDescent="0.15"/>
    <row r="153" s="263" customFormat="1" ht="13.5" hidden="1" customHeight="1" x14ac:dyDescent="0.15"/>
    <row r="154" s="263" customFormat="1" ht="13.5" hidden="1" customHeight="1" x14ac:dyDescent="0.15"/>
    <row r="155" s="263" customFormat="1" ht="13.5" hidden="1" customHeight="1" x14ac:dyDescent="0.15"/>
    <row r="156" s="263" customFormat="1" ht="13.5" hidden="1" customHeight="1" x14ac:dyDescent="0.15"/>
    <row r="157" s="263" customFormat="1" ht="13.5" hidden="1" customHeight="1" x14ac:dyDescent="0.15"/>
    <row r="158" s="263" customFormat="1" ht="13.5" hidden="1" customHeight="1" x14ac:dyDescent="0.15"/>
    <row r="159" s="263" customFormat="1" ht="13.5" hidden="1" customHeight="1" x14ac:dyDescent="0.15"/>
    <row r="160" s="263" customFormat="1" ht="13.5" hidden="1" customHeight="1" x14ac:dyDescent="0.15"/>
  </sheetData>
  <sheetProtection algorithmName="SHA-512" hashValue="c9QCOhsLsqEWTgF9NX4qdooaRDytxXd0+lc7pD99+7Vce3qKV6S9SDmlHk2T11pr7C285cTov391r/mBqT9w2Q==" saltValue="jFmfO8Jo/E+ZXUqHACnkB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B8A3A-BCF5-4DD3-814D-44F7F49DC2F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62" customWidth="1"/>
    <col min="35" max="122" width="2.5" style="261" customWidth="1"/>
    <col min="123" max="16384" width="2.5" style="261" hidden="1"/>
  </cols>
  <sheetData>
    <row r="1" spans="1:34"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x14ac:dyDescent="0.15">
      <c r="S2" s="261"/>
      <c r="AH2" s="261"/>
    </row>
    <row r="3" spans="1:34"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x14ac:dyDescent="0.15"/>
    <row r="5" spans="1:34" x14ac:dyDescent="0.15"/>
    <row r="6" spans="1:34" x14ac:dyDescent="0.15"/>
    <row r="7" spans="1:34" x14ac:dyDescent="0.15"/>
    <row r="8" spans="1:34" x14ac:dyDescent="0.15"/>
    <row r="9" spans="1:34" x14ac:dyDescent="0.15">
      <c r="AH9" s="26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1"/>
    </row>
    <row r="18" spans="12:34" x14ac:dyDescent="0.15"/>
    <row r="19" spans="12:34" x14ac:dyDescent="0.15"/>
    <row r="20" spans="12:34" x14ac:dyDescent="0.15">
      <c r="AH20" s="261"/>
    </row>
    <row r="21" spans="12:34" x14ac:dyDescent="0.15">
      <c r="AH21" s="261"/>
    </row>
    <row r="22" spans="12:34" x14ac:dyDescent="0.15"/>
    <row r="23" spans="12:34" x14ac:dyDescent="0.15"/>
    <row r="24" spans="12:34" x14ac:dyDescent="0.15">
      <c r="Q24" s="261"/>
    </row>
    <row r="25" spans="12:34" x14ac:dyDescent="0.15"/>
    <row r="26" spans="12:34" x14ac:dyDescent="0.15"/>
    <row r="27" spans="12:34" x14ac:dyDescent="0.15"/>
    <row r="28" spans="12:34" x14ac:dyDescent="0.15">
      <c r="O28" s="261"/>
      <c r="T28" s="261"/>
      <c r="AH28" s="261"/>
    </row>
    <row r="29" spans="12:34" x14ac:dyDescent="0.15"/>
    <row r="30" spans="12:34" x14ac:dyDescent="0.15"/>
    <row r="31" spans="12:34" x14ac:dyDescent="0.15">
      <c r="Q31" s="261"/>
    </row>
    <row r="32" spans="12:34" x14ac:dyDescent="0.15">
      <c r="L32" s="261"/>
    </row>
    <row r="33" spans="2:34" x14ac:dyDescent="0.15">
      <c r="C33" s="261"/>
      <c r="E33" s="261"/>
      <c r="G33" s="261"/>
      <c r="I33" s="261"/>
      <c r="X33" s="261"/>
    </row>
    <row r="34" spans="2:34" x14ac:dyDescent="0.15">
      <c r="B34" s="261"/>
      <c r="P34" s="261"/>
      <c r="R34" s="261"/>
      <c r="T34" s="261"/>
    </row>
    <row r="35" spans="2:34" x14ac:dyDescent="0.15">
      <c r="D35" s="261"/>
      <c r="W35" s="261"/>
      <c r="AC35" s="261"/>
      <c r="AD35" s="261"/>
      <c r="AE35" s="261"/>
      <c r="AF35" s="261"/>
      <c r="AG35" s="261"/>
      <c r="AH35" s="261"/>
    </row>
    <row r="36" spans="2:34" x14ac:dyDescent="0.15">
      <c r="H36" s="261"/>
      <c r="J36" s="261"/>
      <c r="K36" s="261"/>
      <c r="M36" s="261"/>
      <c r="Y36" s="261"/>
      <c r="Z36" s="261"/>
      <c r="AA36" s="261"/>
      <c r="AB36" s="261"/>
      <c r="AC36" s="261"/>
      <c r="AD36" s="261"/>
      <c r="AE36" s="261"/>
      <c r="AF36" s="261"/>
      <c r="AG36" s="261"/>
      <c r="AH36" s="261"/>
    </row>
    <row r="37" spans="2:34" x14ac:dyDescent="0.15">
      <c r="AH37" s="261"/>
    </row>
    <row r="38" spans="2:34" x14ac:dyDescent="0.15">
      <c r="AG38" s="261"/>
      <c r="AH38" s="261"/>
    </row>
    <row r="39" spans="2:34" x14ac:dyDescent="0.15"/>
    <row r="40" spans="2:34" x14ac:dyDescent="0.15">
      <c r="X40" s="261"/>
    </row>
    <row r="41" spans="2:34" x14ac:dyDescent="0.15">
      <c r="R41" s="261"/>
    </row>
    <row r="42" spans="2:34" x14ac:dyDescent="0.15">
      <c r="W42" s="261"/>
    </row>
    <row r="43" spans="2:34" x14ac:dyDescent="0.15">
      <c r="Y43" s="261"/>
      <c r="Z43" s="261"/>
      <c r="AA43" s="261"/>
      <c r="AB43" s="261"/>
      <c r="AC43" s="261"/>
      <c r="AD43" s="261"/>
      <c r="AE43" s="261"/>
      <c r="AF43" s="261"/>
      <c r="AG43" s="261"/>
      <c r="AH43" s="261"/>
    </row>
    <row r="44" spans="2:34" x14ac:dyDescent="0.15">
      <c r="AH44" s="261"/>
    </row>
    <row r="45" spans="2:34" x14ac:dyDescent="0.15">
      <c r="X45" s="261"/>
    </row>
    <row r="46" spans="2:34" x14ac:dyDescent="0.15"/>
    <row r="47" spans="2:34" x14ac:dyDescent="0.15"/>
    <row r="48" spans="2:34" x14ac:dyDescent="0.15">
      <c r="W48" s="261"/>
      <c r="Y48" s="261"/>
      <c r="Z48" s="261"/>
      <c r="AA48" s="261"/>
      <c r="AB48" s="261"/>
      <c r="AC48" s="261"/>
      <c r="AD48" s="261"/>
      <c r="AE48" s="261"/>
      <c r="AF48" s="261"/>
      <c r="AG48" s="261"/>
      <c r="AH48" s="261"/>
    </row>
    <row r="49" spans="28:34" x14ac:dyDescent="0.15"/>
    <row r="50" spans="28:34" x14ac:dyDescent="0.15">
      <c r="AE50" s="261"/>
      <c r="AF50" s="261"/>
      <c r="AG50" s="261"/>
      <c r="AH50" s="261"/>
    </row>
    <row r="51" spans="28:34" x14ac:dyDescent="0.15">
      <c r="AC51" s="261"/>
      <c r="AD51" s="261"/>
      <c r="AE51" s="261"/>
      <c r="AF51" s="261"/>
      <c r="AG51" s="261"/>
      <c r="AH51" s="261"/>
    </row>
    <row r="52" spans="28:34" x14ac:dyDescent="0.15"/>
    <row r="53" spans="28:34" x14ac:dyDescent="0.15">
      <c r="AF53" s="261"/>
      <c r="AG53" s="261"/>
      <c r="AH53" s="261"/>
    </row>
    <row r="54" spans="28:34" x14ac:dyDescent="0.15">
      <c r="AH54" s="261"/>
    </row>
    <row r="55" spans="28:34" x14ac:dyDescent="0.15"/>
    <row r="56" spans="28:34" x14ac:dyDescent="0.15">
      <c r="AB56" s="261"/>
      <c r="AC56" s="261"/>
      <c r="AD56" s="261"/>
      <c r="AE56" s="261"/>
      <c r="AF56" s="261"/>
      <c r="AG56" s="261"/>
      <c r="AH56" s="261"/>
    </row>
    <row r="57" spans="28:34" x14ac:dyDescent="0.15">
      <c r="AH57" s="261"/>
    </row>
    <row r="58" spans="28:34" x14ac:dyDescent="0.15">
      <c r="AH58" s="261"/>
    </row>
    <row r="59" spans="28:34" x14ac:dyDescent="0.15"/>
    <row r="60" spans="28:34" x14ac:dyDescent="0.15"/>
    <row r="61" spans="28:34" x14ac:dyDescent="0.15"/>
    <row r="62" spans="28:34" x14ac:dyDescent="0.15"/>
    <row r="63" spans="28:34" x14ac:dyDescent="0.15">
      <c r="AH63" s="261"/>
    </row>
    <row r="64" spans="28:34" x14ac:dyDescent="0.15">
      <c r="AG64" s="261"/>
      <c r="AH64" s="261"/>
    </row>
    <row r="65" spans="28:34" x14ac:dyDescent="0.15"/>
    <row r="66" spans="28:34" x14ac:dyDescent="0.15"/>
    <row r="67" spans="28:34" x14ac:dyDescent="0.15"/>
    <row r="68" spans="28:34" x14ac:dyDescent="0.15">
      <c r="AB68" s="261"/>
      <c r="AC68" s="261"/>
      <c r="AD68" s="261"/>
      <c r="AE68" s="261"/>
      <c r="AF68" s="261"/>
      <c r="AG68" s="261"/>
      <c r="AH68" s="261"/>
    </row>
    <row r="69" spans="28:34" x14ac:dyDescent="0.15">
      <c r="AF69" s="261"/>
      <c r="AG69" s="261"/>
      <c r="AH69" s="261"/>
    </row>
    <row r="70" spans="28:34" x14ac:dyDescent="0.15"/>
    <row r="71" spans="28:34" x14ac:dyDescent="0.15"/>
    <row r="72" spans="28:34" x14ac:dyDescent="0.15"/>
    <row r="73" spans="28:34" x14ac:dyDescent="0.15"/>
    <row r="74" spans="28:34" x14ac:dyDescent="0.15"/>
    <row r="75" spans="28:34" x14ac:dyDescent="0.15">
      <c r="AH75" s="261"/>
    </row>
    <row r="76" spans="28:34" x14ac:dyDescent="0.15">
      <c r="AF76" s="261"/>
      <c r="AG76" s="261"/>
      <c r="AH76" s="261"/>
    </row>
    <row r="77" spans="28:34" x14ac:dyDescent="0.15">
      <c r="AG77" s="261"/>
      <c r="AH77" s="261"/>
    </row>
    <row r="78" spans="28:34" x14ac:dyDescent="0.15"/>
    <row r="79" spans="28:34" x14ac:dyDescent="0.15"/>
    <row r="80" spans="28:34" x14ac:dyDescent="0.15"/>
    <row r="81" spans="25:34" x14ac:dyDescent="0.15"/>
    <row r="82" spans="25:34" x14ac:dyDescent="0.15">
      <c r="Y82" s="261"/>
    </row>
    <row r="83" spans="25:34" x14ac:dyDescent="0.15">
      <c r="Y83" s="261"/>
      <c r="Z83" s="261"/>
      <c r="AA83" s="261"/>
      <c r="AB83" s="261"/>
      <c r="AC83" s="261"/>
      <c r="AD83" s="261"/>
      <c r="AE83" s="261"/>
      <c r="AF83" s="261"/>
      <c r="AG83" s="261"/>
      <c r="AH83" s="261"/>
    </row>
    <row r="84" spans="25:34" x14ac:dyDescent="0.15"/>
    <row r="85" spans="25:34" x14ac:dyDescent="0.15"/>
    <row r="86" spans="25:34" x14ac:dyDescent="0.15"/>
    <row r="87" spans="25:34" x14ac:dyDescent="0.15"/>
    <row r="88" spans="25:34" x14ac:dyDescent="0.15">
      <c r="AH88" s="26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1"/>
      <c r="AG94" s="261"/>
      <c r="AH94" s="261"/>
    </row>
    <row r="95" spans="25:34" ht="13.5" customHeight="1" x14ac:dyDescent="0.15">
      <c r="AH95" s="26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1"/>
    </row>
    <row r="102" spans="33:34" ht="13.5" customHeight="1" x14ac:dyDescent="0.15"/>
    <row r="103" spans="33:34" ht="13.5" customHeight="1" x14ac:dyDescent="0.15"/>
    <row r="104" spans="33:34" ht="13.5" customHeight="1" x14ac:dyDescent="0.15">
      <c r="AG104" s="261"/>
      <c r="AH104" s="26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1"/>
    </row>
    <row r="117" spans="34:122" ht="13.5" customHeight="1" x14ac:dyDescent="0.15"/>
    <row r="118" spans="34:122" ht="13.5" customHeight="1" x14ac:dyDescent="0.15"/>
    <row r="119" spans="34:122" ht="13.5" customHeight="1" x14ac:dyDescent="0.15"/>
    <row r="120" spans="34:122" ht="13.5" customHeight="1" x14ac:dyDescent="0.15">
      <c r="AH120" s="261"/>
    </row>
    <row r="121" spans="34:122" ht="13.5" customHeight="1" x14ac:dyDescent="0.15">
      <c r="AH121" s="261"/>
    </row>
    <row r="122" spans="34:122" ht="13.5" customHeight="1" x14ac:dyDescent="0.15"/>
    <row r="123" spans="34:122" ht="13.5" customHeight="1" x14ac:dyDescent="0.15"/>
    <row r="124" spans="34:122" ht="13.5" customHeight="1" x14ac:dyDescent="0.15"/>
    <row r="125" spans="34:122" ht="13.5" customHeight="1" x14ac:dyDescent="0.15">
      <c r="DR125" s="261" t="s">
        <v>507</v>
      </c>
    </row>
  </sheetData>
  <sheetProtection algorithmName="SHA-512" hashValue="Ah6+0+sKGM5dB2nbS26CPnRI3Hry0K7vrgWXVT//tgaeef4GJHXXaSGyRlYwHJmuTjKKjAB9h1chKKP+uMPhnw==" saltValue="Ac8WQDoPwYeSJ0iC+gMXz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C578A-629D-43D4-89A5-D3923CAB19A8}">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62" customWidth="1"/>
    <col min="35" max="122" width="2.5" style="261" customWidth="1"/>
    <col min="123" max="16384" width="2.5" style="261" hidden="1"/>
  </cols>
  <sheetData>
    <row r="1" spans="2:34" ht="13.5" customHeight="1"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2:34" x14ac:dyDescent="0.15">
      <c r="S2" s="261"/>
      <c r="AH2" s="261"/>
    </row>
    <row r="3" spans="2:34"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2:34" x14ac:dyDescent="0.15"/>
    <row r="5" spans="2:34" x14ac:dyDescent="0.15"/>
    <row r="6" spans="2:34" x14ac:dyDescent="0.15"/>
    <row r="7" spans="2:34" x14ac:dyDescent="0.15"/>
    <row r="8" spans="2:34" x14ac:dyDescent="0.15"/>
    <row r="9" spans="2:34" x14ac:dyDescent="0.15">
      <c r="AH9" s="26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1"/>
    </row>
    <row r="18" spans="12:34" x14ac:dyDescent="0.15"/>
    <row r="19" spans="12:34" x14ac:dyDescent="0.15"/>
    <row r="20" spans="12:34" x14ac:dyDescent="0.15">
      <c r="AH20" s="261"/>
    </row>
    <row r="21" spans="12:34" x14ac:dyDescent="0.15">
      <c r="AH21" s="261"/>
    </row>
    <row r="22" spans="12:34" x14ac:dyDescent="0.15"/>
    <row r="23" spans="12:34" x14ac:dyDescent="0.15"/>
    <row r="24" spans="12:34" x14ac:dyDescent="0.15">
      <c r="Q24" s="261"/>
    </row>
    <row r="25" spans="12:34" x14ac:dyDescent="0.15"/>
    <row r="26" spans="12:34" x14ac:dyDescent="0.15"/>
    <row r="27" spans="12:34" x14ac:dyDescent="0.15"/>
    <row r="28" spans="12:34" x14ac:dyDescent="0.15">
      <c r="O28" s="261"/>
      <c r="T28" s="261"/>
      <c r="AH28" s="261"/>
    </row>
    <row r="29" spans="12:34" x14ac:dyDescent="0.15"/>
    <row r="30" spans="12:34" x14ac:dyDescent="0.15"/>
    <row r="31" spans="12:34" x14ac:dyDescent="0.15">
      <c r="Q31" s="261"/>
    </row>
    <row r="32" spans="12:34" x14ac:dyDescent="0.15">
      <c r="L32" s="261"/>
    </row>
    <row r="33" spans="2:34" x14ac:dyDescent="0.15">
      <c r="C33" s="261"/>
      <c r="E33" s="261"/>
      <c r="G33" s="261"/>
      <c r="I33" s="261"/>
      <c r="X33" s="261"/>
    </row>
    <row r="34" spans="2:34" x14ac:dyDescent="0.15">
      <c r="B34" s="261"/>
      <c r="P34" s="261"/>
      <c r="R34" s="261"/>
      <c r="T34" s="261"/>
    </row>
    <row r="35" spans="2:34" x14ac:dyDescent="0.15">
      <c r="D35" s="261"/>
      <c r="W35" s="261"/>
      <c r="AC35" s="261"/>
      <c r="AD35" s="261"/>
      <c r="AE35" s="261"/>
      <c r="AF35" s="261"/>
      <c r="AG35" s="261"/>
      <c r="AH35" s="261"/>
    </row>
    <row r="36" spans="2:34" x14ac:dyDescent="0.15">
      <c r="H36" s="261"/>
      <c r="J36" s="261"/>
      <c r="K36" s="261"/>
      <c r="M36" s="261"/>
      <c r="Y36" s="261"/>
      <c r="Z36" s="261"/>
      <c r="AA36" s="261"/>
      <c r="AB36" s="261"/>
      <c r="AC36" s="261"/>
      <c r="AD36" s="261"/>
      <c r="AE36" s="261"/>
      <c r="AF36" s="261"/>
      <c r="AG36" s="261"/>
      <c r="AH36" s="261"/>
    </row>
    <row r="37" spans="2:34" x14ac:dyDescent="0.15">
      <c r="AH37" s="261"/>
    </row>
    <row r="38" spans="2:34" x14ac:dyDescent="0.15">
      <c r="AG38" s="261"/>
      <c r="AH38" s="261"/>
    </row>
    <row r="39" spans="2:34" x14ac:dyDescent="0.15"/>
    <row r="40" spans="2:34" x14ac:dyDescent="0.15">
      <c r="X40" s="261"/>
    </row>
    <row r="41" spans="2:34" x14ac:dyDescent="0.15">
      <c r="R41" s="261"/>
    </row>
    <row r="42" spans="2:34" x14ac:dyDescent="0.15">
      <c r="W42" s="261"/>
    </row>
    <row r="43" spans="2:34" x14ac:dyDescent="0.15">
      <c r="Y43" s="261"/>
      <c r="Z43" s="261"/>
      <c r="AA43" s="261"/>
      <c r="AB43" s="261"/>
      <c r="AC43" s="261"/>
      <c r="AD43" s="261"/>
      <c r="AE43" s="261"/>
      <c r="AF43" s="261"/>
      <c r="AG43" s="261"/>
      <c r="AH43" s="261"/>
    </row>
    <row r="44" spans="2:34" x14ac:dyDescent="0.15">
      <c r="AH44" s="261"/>
    </row>
    <row r="45" spans="2:34" x14ac:dyDescent="0.15">
      <c r="X45" s="261"/>
    </row>
    <row r="46" spans="2:34" x14ac:dyDescent="0.15"/>
    <row r="47" spans="2:34" x14ac:dyDescent="0.15"/>
    <row r="48" spans="2:34" x14ac:dyDescent="0.15">
      <c r="W48" s="261"/>
      <c r="Y48" s="261"/>
      <c r="Z48" s="261"/>
      <c r="AA48" s="261"/>
      <c r="AB48" s="261"/>
      <c r="AC48" s="261"/>
      <c r="AD48" s="261"/>
      <c r="AE48" s="261"/>
      <c r="AF48" s="261"/>
      <c r="AG48" s="261"/>
      <c r="AH48" s="261"/>
    </row>
    <row r="49" spans="28:34" x14ac:dyDescent="0.15"/>
    <row r="50" spans="28:34" x14ac:dyDescent="0.15">
      <c r="AE50" s="261"/>
      <c r="AF50" s="261"/>
      <c r="AG50" s="261"/>
      <c r="AH50" s="261"/>
    </row>
    <row r="51" spans="28:34" x14ac:dyDescent="0.15">
      <c r="AC51" s="261"/>
      <c r="AD51" s="261"/>
      <c r="AE51" s="261"/>
      <c r="AF51" s="261"/>
      <c r="AG51" s="261"/>
      <c r="AH51" s="261"/>
    </row>
    <row r="52" spans="28:34" x14ac:dyDescent="0.15"/>
    <row r="53" spans="28:34" x14ac:dyDescent="0.15">
      <c r="AF53" s="261"/>
      <c r="AG53" s="261"/>
      <c r="AH53" s="261"/>
    </row>
    <row r="54" spans="28:34" x14ac:dyDescent="0.15">
      <c r="AH54" s="261"/>
    </row>
    <row r="55" spans="28:34" x14ac:dyDescent="0.15"/>
    <row r="56" spans="28:34" x14ac:dyDescent="0.15">
      <c r="AB56" s="261"/>
      <c r="AC56" s="261"/>
      <c r="AD56" s="261"/>
      <c r="AE56" s="261"/>
      <c r="AF56" s="261"/>
      <c r="AG56" s="261"/>
      <c r="AH56" s="261"/>
    </row>
    <row r="57" spans="28:34" x14ac:dyDescent="0.15">
      <c r="AH57" s="261"/>
    </row>
    <row r="58" spans="28:34" x14ac:dyDescent="0.15">
      <c r="AH58" s="261"/>
    </row>
    <row r="59" spans="28:34" x14ac:dyDescent="0.15">
      <c r="AG59" s="261"/>
      <c r="AH59" s="261"/>
    </row>
    <row r="60" spans="28:34" x14ac:dyDescent="0.15"/>
    <row r="61" spans="28:34" x14ac:dyDescent="0.15"/>
    <row r="62" spans="28:34" x14ac:dyDescent="0.15"/>
    <row r="63" spans="28:34" x14ac:dyDescent="0.15">
      <c r="AH63" s="261"/>
    </row>
    <row r="64" spans="28:34" x14ac:dyDescent="0.15">
      <c r="AG64" s="261"/>
      <c r="AH64" s="261"/>
    </row>
    <row r="65" spans="28:34" x14ac:dyDescent="0.15"/>
    <row r="66" spans="28:34" x14ac:dyDescent="0.15"/>
    <row r="67" spans="28:34" x14ac:dyDescent="0.15"/>
    <row r="68" spans="28:34" x14ac:dyDescent="0.15">
      <c r="AB68" s="261"/>
      <c r="AC68" s="261"/>
      <c r="AD68" s="261"/>
      <c r="AE68" s="261"/>
      <c r="AF68" s="261"/>
      <c r="AG68" s="261"/>
      <c r="AH68" s="261"/>
    </row>
    <row r="69" spans="28:34" x14ac:dyDescent="0.15">
      <c r="AF69" s="261"/>
      <c r="AG69" s="261"/>
      <c r="AH69" s="261"/>
    </row>
    <row r="70" spans="28:34" x14ac:dyDescent="0.15"/>
    <row r="71" spans="28:34" x14ac:dyDescent="0.15"/>
    <row r="72" spans="28:34" x14ac:dyDescent="0.15"/>
    <row r="73" spans="28:34" x14ac:dyDescent="0.15"/>
    <row r="74" spans="28:34" x14ac:dyDescent="0.15"/>
    <row r="75" spans="28:34" x14ac:dyDescent="0.15">
      <c r="AH75" s="261"/>
    </row>
    <row r="76" spans="28:34" x14ac:dyDescent="0.15">
      <c r="AF76" s="261"/>
      <c r="AG76" s="261"/>
      <c r="AH76" s="261"/>
    </row>
    <row r="77" spans="28:34" x14ac:dyDescent="0.15">
      <c r="AG77" s="261"/>
      <c r="AH77" s="261"/>
    </row>
    <row r="78" spans="28:34" x14ac:dyDescent="0.15"/>
    <row r="79" spans="28:34" x14ac:dyDescent="0.15"/>
    <row r="80" spans="28:34" x14ac:dyDescent="0.15"/>
    <row r="81" spans="25:34" x14ac:dyDescent="0.15"/>
    <row r="82" spans="25:34" x14ac:dyDescent="0.15">
      <c r="Y82" s="261"/>
    </row>
    <row r="83" spans="25:34" x14ac:dyDescent="0.15">
      <c r="Y83" s="261"/>
      <c r="Z83" s="261"/>
      <c r="AA83" s="261"/>
      <c r="AB83" s="261"/>
      <c r="AC83" s="261"/>
      <c r="AD83" s="261"/>
      <c r="AE83" s="261"/>
      <c r="AF83" s="261"/>
      <c r="AG83" s="261"/>
      <c r="AH83" s="261"/>
    </row>
    <row r="84" spans="25:34" x14ac:dyDescent="0.15"/>
    <row r="85" spans="25:34" x14ac:dyDescent="0.15"/>
    <row r="86" spans="25:34" x14ac:dyDescent="0.15"/>
    <row r="87" spans="25:34" x14ac:dyDescent="0.15"/>
    <row r="88" spans="25:34" x14ac:dyDescent="0.15">
      <c r="AH88" s="26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1"/>
      <c r="AG94" s="261"/>
      <c r="AH94" s="261"/>
    </row>
    <row r="95" spans="25:34" ht="13.5" customHeight="1" x14ac:dyDescent="0.15">
      <c r="AH95" s="26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1"/>
    </row>
    <row r="102" spans="33:34" ht="13.5" customHeight="1" x14ac:dyDescent="0.15"/>
    <row r="103" spans="33:34" ht="13.5" customHeight="1" x14ac:dyDescent="0.15"/>
    <row r="104" spans="33:34" ht="13.5" customHeight="1" x14ac:dyDescent="0.15">
      <c r="AG104" s="261"/>
      <c r="AH104" s="26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1"/>
    </row>
    <row r="117" spans="34:122" ht="13.5" customHeight="1" x14ac:dyDescent="0.15"/>
    <row r="118" spans="34:122" ht="13.5" customHeight="1" x14ac:dyDescent="0.15"/>
    <row r="119" spans="34:122" ht="13.5" customHeight="1" x14ac:dyDescent="0.15"/>
    <row r="120" spans="34:122" ht="13.5" customHeight="1" x14ac:dyDescent="0.15">
      <c r="AH120" s="261"/>
    </row>
    <row r="121" spans="34:122" ht="13.5" customHeight="1" x14ac:dyDescent="0.15">
      <c r="AH121" s="261"/>
    </row>
    <row r="122" spans="34:122" ht="13.5" customHeight="1" x14ac:dyDescent="0.15"/>
    <row r="123" spans="34:122" ht="13.5" customHeight="1" x14ac:dyDescent="0.15"/>
    <row r="124" spans="34:122" ht="13.5" customHeight="1" x14ac:dyDescent="0.15"/>
    <row r="125" spans="34:122" ht="13.5" customHeight="1" x14ac:dyDescent="0.15">
      <c r="DR125" s="261" t="s">
        <v>507</v>
      </c>
    </row>
  </sheetData>
  <sheetProtection algorithmName="SHA-512" hashValue="MgnLIhVG1wNDp5HbJotBcbo4dRSHF7ANJe17D39WOEY6SN2xLgKHwvGLQwcxBO5gfYN5dHJHeq4SUCZGp+xymw==" saltValue="CTSUyocvpOHWEUkfu2Dy0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557</v>
      </c>
      <c r="G2" s="155"/>
      <c r="H2" s="156"/>
    </row>
    <row r="3" spans="1:8" x14ac:dyDescent="0.15">
      <c r="A3" s="152" t="s">
        <v>550</v>
      </c>
      <c r="B3" s="157"/>
      <c r="C3" s="158"/>
      <c r="D3" s="159">
        <v>1905308</v>
      </c>
      <c r="E3" s="160"/>
      <c r="F3" s="161">
        <v>291945</v>
      </c>
      <c r="G3" s="162"/>
      <c r="H3" s="163"/>
    </row>
    <row r="4" spans="1:8" x14ac:dyDescent="0.15">
      <c r="A4" s="164"/>
      <c r="B4" s="165"/>
      <c r="C4" s="166"/>
      <c r="D4" s="167">
        <v>112728</v>
      </c>
      <c r="E4" s="168"/>
      <c r="F4" s="169">
        <v>127651</v>
      </c>
      <c r="G4" s="170"/>
      <c r="H4" s="171"/>
    </row>
    <row r="5" spans="1:8" x14ac:dyDescent="0.15">
      <c r="A5" s="152" t="s">
        <v>552</v>
      </c>
      <c r="B5" s="157"/>
      <c r="C5" s="158"/>
      <c r="D5" s="159">
        <v>1599806</v>
      </c>
      <c r="E5" s="160"/>
      <c r="F5" s="161">
        <v>291173</v>
      </c>
      <c r="G5" s="162"/>
      <c r="H5" s="163"/>
    </row>
    <row r="6" spans="1:8" x14ac:dyDescent="0.15">
      <c r="A6" s="164"/>
      <c r="B6" s="165"/>
      <c r="C6" s="166"/>
      <c r="D6" s="167">
        <v>83613</v>
      </c>
      <c r="E6" s="168"/>
      <c r="F6" s="169">
        <v>119071</v>
      </c>
      <c r="G6" s="170"/>
      <c r="H6" s="171"/>
    </row>
    <row r="7" spans="1:8" x14ac:dyDescent="0.15">
      <c r="A7" s="152" t="s">
        <v>553</v>
      </c>
      <c r="B7" s="157"/>
      <c r="C7" s="158"/>
      <c r="D7" s="159">
        <v>1525884</v>
      </c>
      <c r="E7" s="160"/>
      <c r="F7" s="161">
        <v>271581</v>
      </c>
      <c r="G7" s="162"/>
      <c r="H7" s="163"/>
    </row>
    <row r="8" spans="1:8" x14ac:dyDescent="0.15">
      <c r="A8" s="164"/>
      <c r="B8" s="165"/>
      <c r="C8" s="166"/>
      <c r="D8" s="167">
        <v>88788</v>
      </c>
      <c r="E8" s="168"/>
      <c r="F8" s="169">
        <v>117844</v>
      </c>
      <c r="G8" s="170"/>
      <c r="H8" s="171"/>
    </row>
    <row r="9" spans="1:8" x14ac:dyDescent="0.15">
      <c r="A9" s="152" t="s">
        <v>554</v>
      </c>
      <c r="B9" s="157"/>
      <c r="C9" s="158"/>
      <c r="D9" s="159">
        <v>1563719</v>
      </c>
      <c r="E9" s="160"/>
      <c r="F9" s="161">
        <v>268375</v>
      </c>
      <c r="G9" s="162"/>
      <c r="H9" s="163"/>
    </row>
    <row r="10" spans="1:8" x14ac:dyDescent="0.15">
      <c r="A10" s="164"/>
      <c r="B10" s="165"/>
      <c r="C10" s="166"/>
      <c r="D10" s="167">
        <v>152935</v>
      </c>
      <c r="E10" s="168"/>
      <c r="F10" s="169">
        <v>119602</v>
      </c>
      <c r="G10" s="170"/>
      <c r="H10" s="171"/>
    </row>
    <row r="11" spans="1:8" x14ac:dyDescent="0.15">
      <c r="A11" s="152" t="s">
        <v>555</v>
      </c>
      <c r="B11" s="157"/>
      <c r="C11" s="158"/>
      <c r="D11" s="159">
        <v>2483463</v>
      </c>
      <c r="E11" s="160"/>
      <c r="F11" s="161">
        <v>301035</v>
      </c>
      <c r="G11" s="162"/>
      <c r="H11" s="163"/>
    </row>
    <row r="12" spans="1:8" x14ac:dyDescent="0.15">
      <c r="A12" s="164"/>
      <c r="B12" s="165"/>
      <c r="C12" s="172"/>
      <c r="D12" s="167">
        <v>57412</v>
      </c>
      <c r="E12" s="168"/>
      <c r="F12" s="169">
        <v>154376</v>
      </c>
      <c r="G12" s="170"/>
      <c r="H12" s="171"/>
    </row>
    <row r="13" spans="1:8" x14ac:dyDescent="0.15">
      <c r="A13" s="152"/>
      <c r="B13" s="157"/>
      <c r="C13" s="158"/>
      <c r="D13" s="159">
        <v>1815636</v>
      </c>
      <c r="E13" s="160"/>
      <c r="F13" s="161">
        <v>284822</v>
      </c>
      <c r="G13" s="173"/>
      <c r="H13" s="163"/>
    </row>
    <row r="14" spans="1:8" x14ac:dyDescent="0.15">
      <c r="A14" s="164"/>
      <c r="B14" s="165"/>
      <c r="C14" s="166"/>
      <c r="D14" s="167">
        <v>99095</v>
      </c>
      <c r="E14" s="168"/>
      <c r="F14" s="169">
        <v>127709</v>
      </c>
      <c r="G14" s="170"/>
      <c r="H14" s="171"/>
    </row>
    <row r="17" spans="1:11" x14ac:dyDescent="0.15">
      <c r="A17" s="148" t="s">
        <v>53</v>
      </c>
    </row>
    <row r="18" spans="1:11" x14ac:dyDescent="0.15">
      <c r="A18" s="174"/>
      <c r="B18" s="174" t="str">
        <f>実質収支比率等に係る経年分析!F$46</f>
        <v>H28</v>
      </c>
      <c r="C18" s="174" t="str">
        <f>実質収支比率等に係る経年分析!G$46</f>
        <v>H29</v>
      </c>
      <c r="D18" s="174" t="str">
        <f>実質収支比率等に係る経年分析!H$46</f>
        <v>H30</v>
      </c>
      <c r="E18" s="174" t="str">
        <f>実質収支比率等に係る経年分析!I$46</f>
        <v>R01</v>
      </c>
      <c r="F18" s="174" t="str">
        <f>実質収支比率等に係る経年分析!J$46</f>
        <v>R02</v>
      </c>
    </row>
    <row r="19" spans="1:11" x14ac:dyDescent="0.15">
      <c r="A19" s="174" t="s">
        <v>54</v>
      </c>
      <c r="B19" s="174">
        <f>ROUND(VALUE(SUBSTITUTE(実質収支比率等に係る経年分析!F$48,"▲","-")),2)</f>
        <v>2.93</v>
      </c>
      <c r="C19" s="174">
        <f>ROUND(VALUE(SUBSTITUTE(実質収支比率等に係る経年分析!G$48,"▲","-")),2)</f>
        <v>7.96</v>
      </c>
      <c r="D19" s="174">
        <f>ROUND(VALUE(SUBSTITUTE(実質収支比率等に係る経年分析!H$48,"▲","-")),2)</f>
        <v>9.66</v>
      </c>
      <c r="E19" s="174">
        <f>ROUND(VALUE(SUBSTITUTE(実質収支比率等に係る経年分析!I$48,"▲","-")),2)</f>
        <v>3.82</v>
      </c>
      <c r="F19" s="174">
        <f>ROUND(VALUE(SUBSTITUTE(実質収支比率等に係る経年分析!J$48,"▲","-")),2)</f>
        <v>9.17</v>
      </c>
    </row>
    <row r="20" spans="1:11" x14ac:dyDescent="0.15">
      <c r="A20" s="174" t="s">
        <v>55</v>
      </c>
      <c r="B20" s="174">
        <f>ROUND(VALUE(SUBSTITUTE(実質収支比率等に係る経年分析!F$47,"▲","-")),2)</f>
        <v>307.13</v>
      </c>
      <c r="C20" s="174">
        <f>ROUND(VALUE(SUBSTITUTE(実質収支比率等に係る経年分析!G$47,"▲","-")),2)</f>
        <v>319.97000000000003</v>
      </c>
      <c r="D20" s="174">
        <f>ROUND(VALUE(SUBSTITUTE(実質収支比率等に係る経年分析!H$47,"▲","-")),2)</f>
        <v>334.96</v>
      </c>
      <c r="E20" s="174">
        <f>ROUND(VALUE(SUBSTITUTE(実質収支比率等に係る経年分析!I$47,"▲","-")),2)</f>
        <v>54.27</v>
      </c>
      <c r="F20" s="174">
        <f>ROUND(VALUE(SUBSTITUTE(実質収支比率等に係る経年分析!J$47,"▲","-")),2)</f>
        <v>55.1</v>
      </c>
    </row>
    <row r="21" spans="1:11" x14ac:dyDescent="0.15">
      <c r="A21" s="174" t="s">
        <v>56</v>
      </c>
      <c r="B21" s="174">
        <f>IF(ISNUMBER(VALUE(SUBSTITUTE(実質収支比率等に係る経年分析!F$49,"▲","-"))),ROUND(VALUE(SUBSTITUTE(実質収支比率等に係る経年分析!F$49,"▲","-")),2),NA())</f>
        <v>23.99</v>
      </c>
      <c r="C21" s="174">
        <f>IF(ISNUMBER(VALUE(SUBSTITUTE(実質収支比率等に係る経年分析!G$49,"▲","-"))),ROUND(VALUE(SUBSTITUTE(実質収支比率等に係る経年分析!G$49,"▲","-")),2),NA())</f>
        <v>21.64</v>
      </c>
      <c r="D21" s="174">
        <f>IF(ISNUMBER(VALUE(SUBSTITUTE(実質収支比率等に係る経年分析!H$49,"▲","-"))),ROUND(VALUE(SUBSTITUTE(実質収支比率等に係る経年分析!H$49,"▲","-")),2),NA())</f>
        <v>14.82</v>
      </c>
      <c r="E21" s="174">
        <f>IF(ISNUMBER(VALUE(SUBSTITUTE(実質収支比率等に係る経年分析!I$49,"▲","-"))),ROUND(VALUE(SUBSTITUTE(実質収支比率等に係る経年分析!I$49,"▲","-")),2),NA())</f>
        <v>-291.45</v>
      </c>
      <c r="F21" s="174">
        <f>IF(ISNUMBER(VALUE(SUBSTITUTE(実質収支比率等に係る経年分析!J$49,"▲","-"))),ROUND(VALUE(SUBSTITUTE(実質収支比率等に係る経年分析!J$49,"▲","-")),2),NA())</f>
        <v>7.44</v>
      </c>
    </row>
    <row r="24" spans="1:11" x14ac:dyDescent="0.15">
      <c r="A24" s="148" t="s">
        <v>57</v>
      </c>
    </row>
    <row r="25" spans="1:11" x14ac:dyDescent="0.15">
      <c r="A25" s="175"/>
      <c r="B25" s="175" t="str">
        <f>連結実質赤字比率に係る赤字・黒字の構成分析!F$33</f>
        <v>H28</v>
      </c>
      <c r="C25" s="175"/>
      <c r="D25" s="175" t="str">
        <f>連結実質赤字比率に係る赤字・黒字の構成分析!G$33</f>
        <v>H29</v>
      </c>
      <c r="E25" s="175"/>
      <c r="F25" s="175" t="str">
        <f>連結実質赤字比率に係る赤字・黒字の構成分析!H$33</f>
        <v>H30</v>
      </c>
      <c r="G25" s="175"/>
      <c r="H25" s="175" t="str">
        <f>連結実質赤字比率に係る赤字・黒字の構成分析!I$33</f>
        <v>R01</v>
      </c>
      <c r="I25" s="175"/>
      <c r="J25" s="175" t="str">
        <f>連結実質赤字比率に係る赤字・黒字の構成分析!J$33</f>
        <v>R02</v>
      </c>
      <c r="K25" s="175"/>
    </row>
    <row r="26" spans="1:11" x14ac:dyDescent="0.15">
      <c r="A26" s="175"/>
      <c r="B26" s="175" t="s">
        <v>58</v>
      </c>
      <c r="C26" s="175" t="s">
        <v>59</v>
      </c>
      <c r="D26" s="175" t="s">
        <v>58</v>
      </c>
      <c r="E26" s="175" t="s">
        <v>59</v>
      </c>
      <c r="F26" s="175" t="s">
        <v>58</v>
      </c>
      <c r="G26" s="175" t="s">
        <v>59</v>
      </c>
      <c r="H26" s="175" t="s">
        <v>58</v>
      </c>
      <c r="I26" s="175" t="s">
        <v>59</v>
      </c>
      <c r="J26" s="175" t="s">
        <v>58</v>
      </c>
      <c r="K26" s="175" t="s">
        <v>59</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農業集落排水事業特別会計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0.17</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0.55000000000000004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0.54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0.05</v>
      </c>
    </row>
    <row r="33" spans="1:16" x14ac:dyDescent="0.15">
      <c r="A33" s="175" t="str">
        <f>IF(連結実質赤字比率に係る赤字・黒字の構成分析!C$37="",NA(),連結実質赤字比率に係る赤字・黒字の構成分析!C$37)</f>
        <v>簡易水道事業特別会計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0.49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0.69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v>
      </c>
    </row>
    <row r="34" spans="1:16" x14ac:dyDescent="0.15">
      <c r="A34" s="175" t="str">
        <f>IF(連結実質赤字比率に係る赤字・黒字の構成分析!C$36="",NA(),連結実質赤字比率に係る赤字・黒字の構成分析!C$36)</f>
        <v>港湾業務事業特別会計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0.28999999999999998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0.28000000000000003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0.78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1.42</v>
      </c>
    </row>
    <row r="35" spans="1:16" x14ac:dyDescent="0.15">
      <c r="A35" s="175" t="str">
        <f>IF(連結実質赤字比率に係る赤字・黒字の構成分析!C$35="",NA(),連結実質赤字比率に係る赤字・黒字の構成分析!C$35)</f>
        <v>国民健康保険事業特別会計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3.68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4.78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2.31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2.11</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2.63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7.67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9.5500000000000007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3.03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7.74</v>
      </c>
    </row>
    <row r="39" spans="1:16" x14ac:dyDescent="0.15">
      <c r="A39" s="148" t="s">
        <v>60</v>
      </c>
    </row>
    <row r="40" spans="1:16" x14ac:dyDescent="0.15">
      <c r="A40" s="176"/>
      <c r="B40" s="176" t="str">
        <f>'実質公債費比率（分子）の構造'!K$44</f>
        <v>H28</v>
      </c>
      <c r="C40" s="176"/>
      <c r="D40" s="176"/>
      <c r="E40" s="176" t="str">
        <f>'実質公債費比率（分子）の構造'!L$44</f>
        <v>H29</v>
      </c>
      <c r="F40" s="176"/>
      <c r="G40" s="176"/>
      <c r="H40" s="176" t="str">
        <f>'実質公債費比率（分子）の構造'!M$44</f>
        <v>H30</v>
      </c>
      <c r="I40" s="176"/>
      <c r="J40" s="176"/>
      <c r="K40" s="176" t="str">
        <f>'実質公債費比率（分子）の構造'!N$44</f>
        <v>R01</v>
      </c>
      <c r="L40" s="176"/>
      <c r="M40" s="176"/>
      <c r="N40" s="176" t="str">
        <f>'実質公債費比率（分子）の構造'!O$44</f>
        <v>R02</v>
      </c>
      <c r="O40" s="176"/>
      <c r="P40" s="176"/>
    </row>
    <row r="41" spans="1:16" x14ac:dyDescent="0.15">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x14ac:dyDescent="0.15">
      <c r="A42" s="176" t="s">
        <v>63</v>
      </c>
      <c r="B42" s="176"/>
      <c r="C42" s="176"/>
      <c r="D42" s="176">
        <f>'実質公債費比率（分子）の構造'!K$52</f>
        <v>211</v>
      </c>
      <c r="E42" s="176"/>
      <c r="F42" s="176"/>
      <c r="G42" s="176">
        <f>'実質公債費比率（分子）の構造'!L$52</f>
        <v>229</v>
      </c>
      <c r="H42" s="176"/>
      <c r="I42" s="176"/>
      <c r="J42" s="176">
        <f>'実質公債費比率（分子）の構造'!M$52</f>
        <v>231</v>
      </c>
      <c r="K42" s="176"/>
      <c r="L42" s="176"/>
      <c r="M42" s="176">
        <f>'実質公債費比率（分子）の構造'!N$52</f>
        <v>244</v>
      </c>
      <c r="N42" s="176"/>
      <c r="O42" s="176"/>
      <c r="P42" s="176">
        <f>'実質公債費比率（分子）の構造'!O$52</f>
        <v>240</v>
      </c>
    </row>
    <row r="43" spans="1:16" x14ac:dyDescent="0.15">
      <c r="A43" s="176" t="s">
        <v>64</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65</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66</v>
      </c>
      <c r="B45" s="176">
        <f>'実質公債費比率（分子）の構造'!K$49</f>
        <v>0</v>
      </c>
      <c r="C45" s="176"/>
      <c r="D45" s="176"/>
      <c r="E45" s="176">
        <f>'実質公債費比率（分子）の構造'!L$49</f>
        <v>0</v>
      </c>
      <c r="F45" s="176"/>
      <c r="G45" s="176"/>
      <c r="H45" s="176">
        <f>'実質公債費比率（分子）の構造'!M$49</f>
        <v>0</v>
      </c>
      <c r="I45" s="176"/>
      <c r="J45" s="176"/>
      <c r="K45" s="176">
        <f>'実質公債費比率（分子）の構造'!N$49</f>
        <v>0</v>
      </c>
      <c r="L45" s="176"/>
      <c r="M45" s="176"/>
      <c r="N45" s="176">
        <f>'実質公債費比率（分子）の構造'!O$49</f>
        <v>0</v>
      </c>
      <c r="O45" s="176"/>
      <c r="P45" s="176"/>
    </row>
    <row r="46" spans="1:16" x14ac:dyDescent="0.15">
      <c r="A46" s="176" t="s">
        <v>67</v>
      </c>
      <c r="B46" s="176">
        <f>'実質公債費比率（分子）の構造'!K$48</f>
        <v>15</v>
      </c>
      <c r="C46" s="176"/>
      <c r="D46" s="176"/>
      <c r="E46" s="176">
        <f>'実質公債費比率（分子）の構造'!L$48</f>
        <v>15</v>
      </c>
      <c r="F46" s="176"/>
      <c r="G46" s="176"/>
      <c r="H46" s="176">
        <f>'実質公債費比率（分子）の構造'!M$48</f>
        <v>23</v>
      </c>
      <c r="I46" s="176"/>
      <c r="J46" s="176"/>
      <c r="K46" s="176">
        <f>'実質公債費比率（分子）の構造'!N$48</f>
        <v>20</v>
      </c>
      <c r="L46" s="176"/>
      <c r="M46" s="176"/>
      <c r="N46" s="176">
        <f>'実質公債費比率（分子）の構造'!O$48</f>
        <v>22</v>
      </c>
      <c r="O46" s="176"/>
      <c r="P46" s="176"/>
    </row>
    <row r="47" spans="1:16" x14ac:dyDescent="0.15">
      <c r="A47" s="176" t="s">
        <v>68</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70</v>
      </c>
      <c r="B49" s="176">
        <f>'実質公債費比率（分子）の構造'!K$45</f>
        <v>265</v>
      </c>
      <c r="C49" s="176"/>
      <c r="D49" s="176"/>
      <c r="E49" s="176">
        <f>'実質公債費比率（分子）の構造'!L$45</f>
        <v>310</v>
      </c>
      <c r="F49" s="176"/>
      <c r="G49" s="176"/>
      <c r="H49" s="176">
        <f>'実質公債費比率（分子）の構造'!M$45</f>
        <v>317</v>
      </c>
      <c r="I49" s="176"/>
      <c r="J49" s="176"/>
      <c r="K49" s="176">
        <f>'実質公債費比率（分子）の構造'!N$45</f>
        <v>317</v>
      </c>
      <c r="L49" s="176"/>
      <c r="M49" s="176"/>
      <c r="N49" s="176">
        <f>'実質公債費比率（分子）の構造'!O$45</f>
        <v>311</v>
      </c>
      <c r="O49" s="176"/>
      <c r="P49" s="176"/>
    </row>
    <row r="50" spans="1:16" x14ac:dyDescent="0.15">
      <c r="A50" s="176" t="s">
        <v>71</v>
      </c>
      <c r="B50" s="176" t="e">
        <f>NA()</f>
        <v>#N/A</v>
      </c>
      <c r="C50" s="176">
        <f>IF(ISNUMBER('実質公債費比率（分子）の構造'!K$53),'実質公債費比率（分子）の構造'!K$53,NA())</f>
        <v>69</v>
      </c>
      <c r="D50" s="176" t="e">
        <f>NA()</f>
        <v>#N/A</v>
      </c>
      <c r="E50" s="176" t="e">
        <f>NA()</f>
        <v>#N/A</v>
      </c>
      <c r="F50" s="176">
        <f>IF(ISNUMBER('実質公債費比率（分子）の構造'!L$53),'実質公債費比率（分子）の構造'!L$53,NA())</f>
        <v>96</v>
      </c>
      <c r="G50" s="176" t="e">
        <f>NA()</f>
        <v>#N/A</v>
      </c>
      <c r="H50" s="176" t="e">
        <f>NA()</f>
        <v>#N/A</v>
      </c>
      <c r="I50" s="176">
        <f>IF(ISNUMBER('実質公債費比率（分子）の構造'!M$53),'実質公債費比率（分子）の構造'!M$53,NA())</f>
        <v>109</v>
      </c>
      <c r="J50" s="176" t="e">
        <f>NA()</f>
        <v>#N/A</v>
      </c>
      <c r="K50" s="176" t="e">
        <f>NA()</f>
        <v>#N/A</v>
      </c>
      <c r="L50" s="176">
        <f>IF(ISNUMBER('実質公債費比率（分子）の構造'!N$53),'実質公債費比率（分子）の構造'!N$53,NA())</f>
        <v>93</v>
      </c>
      <c r="M50" s="176" t="e">
        <f>NA()</f>
        <v>#N/A</v>
      </c>
      <c r="N50" s="176" t="e">
        <f>NA()</f>
        <v>#N/A</v>
      </c>
      <c r="O50" s="176">
        <f>IF(ISNUMBER('実質公債費比率（分子）の構造'!O$53),'実質公債費比率（分子）の構造'!O$53,NA())</f>
        <v>93</v>
      </c>
      <c r="P50" s="176" t="e">
        <f>NA()</f>
        <v>#N/A</v>
      </c>
    </row>
    <row r="53" spans="1:16" x14ac:dyDescent="0.15">
      <c r="A53" s="148" t="s">
        <v>72</v>
      </c>
    </row>
    <row r="54" spans="1:16" x14ac:dyDescent="0.15">
      <c r="A54" s="175"/>
      <c r="B54" s="175" t="str">
        <f>'将来負担比率（分子）の構造'!I$40</f>
        <v>H28</v>
      </c>
      <c r="C54" s="175"/>
      <c r="D54" s="175"/>
      <c r="E54" s="175" t="str">
        <f>'将来負担比率（分子）の構造'!J$40</f>
        <v>H29</v>
      </c>
      <c r="F54" s="175"/>
      <c r="G54" s="175"/>
      <c r="H54" s="175" t="str">
        <f>'将来負担比率（分子）の構造'!K$40</f>
        <v>H30</v>
      </c>
      <c r="I54" s="175"/>
      <c r="J54" s="175"/>
      <c r="K54" s="175" t="str">
        <f>'将来負担比率（分子）の構造'!L$40</f>
        <v>R01</v>
      </c>
      <c r="L54" s="175"/>
      <c r="M54" s="175"/>
      <c r="N54" s="175" t="str">
        <f>'将来負担比率（分子）の構造'!M$40</f>
        <v>R02</v>
      </c>
      <c r="O54" s="175"/>
      <c r="P54" s="175"/>
    </row>
    <row r="55" spans="1:16" x14ac:dyDescent="0.15">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15">
      <c r="A56" s="175" t="s">
        <v>43</v>
      </c>
      <c r="B56" s="175"/>
      <c r="C56" s="175"/>
      <c r="D56" s="175">
        <f>'将来負担比率（分子）の構造'!I$52</f>
        <v>1667</v>
      </c>
      <c r="E56" s="175"/>
      <c r="F56" s="175"/>
      <c r="G56" s="175">
        <f>'将来負担比率（分子）の構造'!J$52</f>
        <v>1765</v>
      </c>
      <c r="H56" s="175"/>
      <c r="I56" s="175"/>
      <c r="J56" s="175">
        <f>'将来負担比率（分子）の構造'!K$52</f>
        <v>1637</v>
      </c>
      <c r="K56" s="175"/>
      <c r="L56" s="175"/>
      <c r="M56" s="175">
        <f>'将来負担比率（分子）の構造'!L$52</f>
        <v>1134</v>
      </c>
      <c r="N56" s="175"/>
      <c r="O56" s="175"/>
      <c r="P56" s="175">
        <f>'将来負担比率（分子）の構造'!M$52</f>
        <v>1052</v>
      </c>
    </row>
    <row r="57" spans="1:16" x14ac:dyDescent="0.15">
      <c r="A57" s="175" t="s">
        <v>42</v>
      </c>
      <c r="B57" s="175"/>
      <c r="C57" s="175"/>
      <c r="D57" s="175">
        <f>'将来負担比率（分子）の構造'!I$51</f>
        <v>135</v>
      </c>
      <c r="E57" s="175"/>
      <c r="F57" s="175"/>
      <c r="G57" s="175">
        <f>'将来負担比率（分子）の構造'!J$51</f>
        <v>221</v>
      </c>
      <c r="H57" s="175"/>
      <c r="I57" s="175"/>
      <c r="J57" s="175" t="str">
        <f>'将来負担比率（分子）の構造'!K$51</f>
        <v>-</v>
      </c>
      <c r="K57" s="175"/>
      <c r="L57" s="175"/>
      <c r="M57" s="175">
        <f>'将来負担比率（分子）の構造'!L$51</f>
        <v>63</v>
      </c>
      <c r="N57" s="175"/>
      <c r="O57" s="175"/>
      <c r="P57" s="175">
        <f>'将来負担比率（分子）の構造'!M$51</f>
        <v>221</v>
      </c>
    </row>
    <row r="58" spans="1:16" x14ac:dyDescent="0.15">
      <c r="A58" s="175" t="s">
        <v>41</v>
      </c>
      <c r="B58" s="175"/>
      <c r="C58" s="175"/>
      <c r="D58" s="175">
        <f>'将来負担比率（分子）の構造'!I$50</f>
        <v>4560</v>
      </c>
      <c r="E58" s="175"/>
      <c r="F58" s="175"/>
      <c r="G58" s="175">
        <f>'将来負担比率（分子）の構造'!J$50</f>
        <v>4790</v>
      </c>
      <c r="H58" s="175"/>
      <c r="I58" s="175"/>
      <c r="J58" s="175">
        <f>'将来負担比率（分子）の構造'!K$50</f>
        <v>4814</v>
      </c>
      <c r="K58" s="175"/>
      <c r="L58" s="175"/>
      <c r="M58" s="175">
        <f>'将来負担比率（分子）の構造'!L$50</f>
        <v>4297</v>
      </c>
      <c r="N58" s="175"/>
      <c r="O58" s="175"/>
      <c r="P58" s="175">
        <f>'将来負担比率（分子）の構造'!M$50</f>
        <v>4366</v>
      </c>
    </row>
    <row r="59" spans="1:16" x14ac:dyDescent="0.15">
      <c r="A59" s="175" t="s">
        <v>39</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38</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36</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35</v>
      </c>
      <c r="B62" s="175">
        <f>'将来負担比率（分子）の構造'!I$45</f>
        <v>339</v>
      </c>
      <c r="C62" s="175"/>
      <c r="D62" s="175"/>
      <c r="E62" s="175">
        <f>'将来負担比率（分子）の構造'!J$45</f>
        <v>342</v>
      </c>
      <c r="F62" s="175"/>
      <c r="G62" s="175"/>
      <c r="H62" s="175">
        <f>'将来負担比率（分子）の構造'!K$45</f>
        <v>329</v>
      </c>
      <c r="I62" s="175"/>
      <c r="J62" s="175"/>
      <c r="K62" s="175">
        <f>'将来負担比率（分子）の構造'!L$45</f>
        <v>298</v>
      </c>
      <c r="L62" s="175"/>
      <c r="M62" s="175"/>
      <c r="N62" s="175">
        <f>'将来負担比率（分子）の構造'!M$45</f>
        <v>262</v>
      </c>
      <c r="O62" s="175"/>
      <c r="P62" s="175"/>
    </row>
    <row r="63" spans="1:16" x14ac:dyDescent="0.15">
      <c r="A63" s="175" t="s">
        <v>34</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33</v>
      </c>
      <c r="B64" s="175">
        <f>'将来負担比率（分子）の構造'!I$43</f>
        <v>142</v>
      </c>
      <c r="C64" s="175"/>
      <c r="D64" s="175"/>
      <c r="E64" s="175">
        <f>'将来負担比率（分子）の構造'!J$43</f>
        <v>116</v>
      </c>
      <c r="F64" s="175"/>
      <c r="G64" s="175"/>
      <c r="H64" s="175">
        <f>'将来負担比率（分子）の構造'!K$43</f>
        <v>106</v>
      </c>
      <c r="I64" s="175"/>
      <c r="J64" s="175"/>
      <c r="K64" s="175">
        <f>'将来負担比率（分子）の構造'!L$43</f>
        <v>137</v>
      </c>
      <c r="L64" s="175"/>
      <c r="M64" s="175"/>
      <c r="N64" s="175">
        <f>'将来負担比率（分子）の構造'!M$43</f>
        <v>181</v>
      </c>
      <c r="O64" s="175"/>
      <c r="P64" s="175"/>
    </row>
    <row r="65" spans="1:16" x14ac:dyDescent="0.15">
      <c r="A65" s="175" t="s">
        <v>32</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31</v>
      </c>
      <c r="B66" s="175">
        <f>'将来負担比率（分子）の構造'!I$41</f>
        <v>2882</v>
      </c>
      <c r="C66" s="175"/>
      <c r="D66" s="175"/>
      <c r="E66" s="175">
        <f>'将来負担比率（分子）の構造'!J$41</f>
        <v>2824</v>
      </c>
      <c r="F66" s="175"/>
      <c r="G66" s="175"/>
      <c r="H66" s="175">
        <f>'将来負担比率（分子）の構造'!K$41</f>
        <v>2661</v>
      </c>
      <c r="I66" s="175"/>
      <c r="J66" s="175"/>
      <c r="K66" s="175">
        <f>'将来負担比率（分子）の構造'!L$41</f>
        <v>2852</v>
      </c>
      <c r="L66" s="175"/>
      <c r="M66" s="175"/>
      <c r="N66" s="175">
        <f>'将来負担比率（分子）の構造'!M$41</f>
        <v>3021</v>
      </c>
      <c r="O66" s="175"/>
      <c r="P66" s="175"/>
    </row>
    <row r="67" spans="1:16" x14ac:dyDescent="0.15">
      <c r="A67" s="175" t="s">
        <v>75</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76</v>
      </c>
      <c r="B70" s="177"/>
      <c r="C70" s="177"/>
      <c r="D70" s="177"/>
      <c r="E70" s="177"/>
      <c r="F70" s="177"/>
    </row>
    <row r="71" spans="1:16" x14ac:dyDescent="0.15">
      <c r="A71" s="178"/>
      <c r="B71" s="178" t="str">
        <f>基金残高に係る経年分析!F54</f>
        <v>H30</v>
      </c>
      <c r="C71" s="178" t="str">
        <f>基金残高に係る経年分析!G54</f>
        <v>R01</v>
      </c>
      <c r="D71" s="178" t="str">
        <f>基金残高に係る経年分析!H54</f>
        <v>R02</v>
      </c>
    </row>
    <row r="72" spans="1:16" x14ac:dyDescent="0.15">
      <c r="A72" s="178" t="s">
        <v>77</v>
      </c>
      <c r="B72" s="179">
        <f>基金残高に係る経年分析!F55</f>
        <v>4314</v>
      </c>
      <c r="C72" s="179">
        <f>基金残高に係る経年分析!G55</f>
        <v>689</v>
      </c>
      <c r="D72" s="179">
        <f>基金残高に係る経年分析!H55</f>
        <v>715</v>
      </c>
    </row>
    <row r="73" spans="1:16" x14ac:dyDescent="0.15">
      <c r="A73" s="178" t="s">
        <v>78</v>
      </c>
      <c r="B73" s="179">
        <f>基金残高に係る経年分析!F56</f>
        <v>146</v>
      </c>
      <c r="C73" s="179">
        <f>基金残高に係る経年分析!G56</f>
        <v>146</v>
      </c>
      <c r="D73" s="179">
        <f>基金残高に係る経年分析!H56</f>
        <v>242</v>
      </c>
    </row>
    <row r="74" spans="1:16" x14ac:dyDescent="0.15">
      <c r="A74" s="178" t="s">
        <v>79</v>
      </c>
      <c r="B74" s="179">
        <f>基金残高に係る経年分析!F57</f>
        <v>510</v>
      </c>
      <c r="C74" s="179">
        <f>基金残高に係る経年分析!G57</f>
        <v>3663</v>
      </c>
      <c r="D74" s="179">
        <f>基金残高に係る経年分析!H57</f>
        <v>3637</v>
      </c>
    </row>
  </sheetData>
  <sheetProtection algorithmName="SHA-512" hashValue="0zWDVaZp7dhcOPX0FmVZULIcJaId5AIG8OCMpDVKksPjuW8+bwlDDhzqFb6L241Rwp67knWBilkuX7RdLqn1mQ==" saltValue="m0PkT6D6FhS4a0Z7KIuN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topLeftCell="A16" workbookViewId="0"/>
  </sheetViews>
  <sheetFormatPr defaultColWidth="0" defaultRowHeight="11.25" customHeight="1" zeroHeight="1" x14ac:dyDescent="0.15"/>
  <cols>
    <col min="1" max="95" width="1.625" style="215" customWidth="1"/>
    <col min="96" max="133" width="1.625" style="227" customWidth="1"/>
    <col min="134" max="143" width="1.625" style="215" customWidth="1"/>
    <col min="144" max="16384" width="0" style="215" hidden="1"/>
  </cols>
  <sheetData>
    <row r="1" spans="2:143" ht="22.5" customHeight="1" thickBot="1" x14ac:dyDescent="0.2">
      <c r="B1" s="213"/>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613" t="s">
        <v>216</v>
      </c>
      <c r="DI1" s="614"/>
      <c r="DJ1" s="614"/>
      <c r="DK1" s="614"/>
      <c r="DL1" s="614"/>
      <c r="DM1" s="614"/>
      <c r="DN1" s="615"/>
      <c r="DO1" s="215"/>
      <c r="DP1" s="613" t="s">
        <v>217</v>
      </c>
      <c r="DQ1" s="614"/>
      <c r="DR1" s="614"/>
      <c r="DS1" s="614"/>
      <c r="DT1" s="614"/>
      <c r="DU1" s="614"/>
      <c r="DV1" s="614"/>
      <c r="DW1" s="614"/>
      <c r="DX1" s="614"/>
      <c r="DY1" s="614"/>
      <c r="DZ1" s="614"/>
      <c r="EA1" s="614"/>
      <c r="EB1" s="614"/>
      <c r="EC1" s="615"/>
      <c r="ED1" s="214"/>
      <c r="EE1" s="214"/>
      <c r="EF1" s="214"/>
      <c r="EG1" s="214"/>
      <c r="EH1" s="214"/>
      <c r="EI1" s="214"/>
      <c r="EJ1" s="214"/>
      <c r="EK1" s="214"/>
      <c r="EL1" s="214"/>
      <c r="EM1" s="214"/>
    </row>
    <row r="2" spans="2:143" ht="22.5" customHeight="1" x14ac:dyDescent="0.15">
      <c r="B2" s="216" t="s">
        <v>218</v>
      </c>
      <c r="R2" s="217"/>
      <c r="S2" s="217"/>
      <c r="T2" s="217"/>
      <c r="U2" s="217"/>
      <c r="V2" s="217"/>
      <c r="W2" s="217"/>
      <c r="X2" s="217"/>
      <c r="Y2" s="217"/>
      <c r="Z2" s="217"/>
      <c r="AA2" s="217"/>
      <c r="AB2" s="217"/>
      <c r="AC2" s="217"/>
      <c r="AE2" s="218"/>
      <c r="AF2" s="218"/>
      <c r="AG2" s="218"/>
      <c r="AH2" s="218"/>
      <c r="AI2" s="218"/>
      <c r="AJ2" s="217"/>
      <c r="AK2" s="217"/>
      <c r="AL2" s="217"/>
      <c r="AM2" s="217"/>
      <c r="AN2" s="217"/>
      <c r="AO2" s="217"/>
      <c r="AP2" s="217"/>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214"/>
      <c r="DK2" s="214"/>
      <c r="DL2" s="214"/>
      <c r="DM2" s="214"/>
      <c r="DN2" s="214"/>
      <c r="DO2" s="214"/>
      <c r="DP2" s="214"/>
      <c r="DQ2" s="214"/>
      <c r="DR2" s="214"/>
      <c r="DS2" s="214"/>
      <c r="DT2" s="214"/>
      <c r="DU2" s="214"/>
      <c r="DV2" s="214"/>
      <c r="DW2" s="214"/>
      <c r="DX2" s="214"/>
      <c r="DY2" s="214"/>
      <c r="DZ2" s="214"/>
      <c r="EA2" s="214"/>
      <c r="EB2" s="214"/>
      <c r="EC2" s="214"/>
    </row>
    <row r="3" spans="2:143" ht="11.25" customHeight="1" x14ac:dyDescent="0.15">
      <c r="B3" s="616" t="s">
        <v>219</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220</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6" t="s">
        <v>221</v>
      </c>
      <c r="CE3" s="617"/>
      <c r="CF3" s="617"/>
      <c r="CG3" s="617"/>
      <c r="CH3" s="617"/>
      <c r="CI3" s="617"/>
      <c r="CJ3" s="617"/>
      <c r="CK3" s="617"/>
      <c r="CL3" s="617"/>
      <c r="CM3" s="617"/>
      <c r="CN3" s="617"/>
      <c r="CO3" s="617"/>
      <c r="CP3" s="617"/>
      <c r="CQ3" s="617"/>
      <c r="CR3" s="617"/>
      <c r="CS3" s="617"/>
      <c r="CT3" s="617"/>
      <c r="CU3" s="617"/>
      <c r="CV3" s="617"/>
      <c r="CW3" s="617"/>
      <c r="CX3" s="617"/>
      <c r="CY3" s="617"/>
      <c r="CZ3" s="617"/>
      <c r="DA3" s="617"/>
      <c r="DB3" s="617"/>
      <c r="DC3" s="617"/>
      <c r="DD3" s="617"/>
      <c r="DE3" s="617"/>
      <c r="DF3" s="617"/>
      <c r="DG3" s="617"/>
      <c r="DH3" s="617"/>
      <c r="DI3" s="617"/>
      <c r="DJ3" s="617"/>
      <c r="DK3" s="617"/>
      <c r="DL3" s="617"/>
      <c r="DM3" s="617"/>
      <c r="DN3" s="617"/>
      <c r="DO3" s="617"/>
      <c r="DP3" s="617"/>
      <c r="DQ3" s="617"/>
      <c r="DR3" s="617"/>
      <c r="DS3" s="617"/>
      <c r="DT3" s="617"/>
      <c r="DU3" s="617"/>
      <c r="DV3" s="617"/>
      <c r="DW3" s="617"/>
      <c r="DX3" s="617"/>
      <c r="DY3" s="617"/>
      <c r="DZ3" s="617"/>
      <c r="EA3" s="617"/>
      <c r="EB3" s="617"/>
      <c r="EC3" s="618"/>
    </row>
    <row r="4" spans="2:143" ht="11.25" customHeight="1" x14ac:dyDescent="0.15">
      <c r="B4" s="616" t="s">
        <v>1</v>
      </c>
      <c r="C4" s="617"/>
      <c r="D4" s="617"/>
      <c r="E4" s="617"/>
      <c r="F4" s="617"/>
      <c r="G4" s="617"/>
      <c r="H4" s="617"/>
      <c r="I4" s="617"/>
      <c r="J4" s="617"/>
      <c r="K4" s="617"/>
      <c r="L4" s="617"/>
      <c r="M4" s="617"/>
      <c r="N4" s="617"/>
      <c r="O4" s="617"/>
      <c r="P4" s="617"/>
      <c r="Q4" s="618"/>
      <c r="R4" s="616" t="s">
        <v>222</v>
      </c>
      <c r="S4" s="617"/>
      <c r="T4" s="617"/>
      <c r="U4" s="617"/>
      <c r="V4" s="617"/>
      <c r="W4" s="617"/>
      <c r="X4" s="617"/>
      <c r="Y4" s="618"/>
      <c r="Z4" s="616" t="s">
        <v>223</v>
      </c>
      <c r="AA4" s="617"/>
      <c r="AB4" s="617"/>
      <c r="AC4" s="618"/>
      <c r="AD4" s="616" t="s">
        <v>224</v>
      </c>
      <c r="AE4" s="617"/>
      <c r="AF4" s="617"/>
      <c r="AG4" s="617"/>
      <c r="AH4" s="617"/>
      <c r="AI4" s="617"/>
      <c r="AJ4" s="617"/>
      <c r="AK4" s="618"/>
      <c r="AL4" s="616" t="s">
        <v>223</v>
      </c>
      <c r="AM4" s="617"/>
      <c r="AN4" s="617"/>
      <c r="AO4" s="618"/>
      <c r="AP4" s="619" t="s">
        <v>225</v>
      </c>
      <c r="AQ4" s="619"/>
      <c r="AR4" s="619"/>
      <c r="AS4" s="619"/>
      <c r="AT4" s="619"/>
      <c r="AU4" s="619"/>
      <c r="AV4" s="619"/>
      <c r="AW4" s="619"/>
      <c r="AX4" s="619"/>
      <c r="AY4" s="619"/>
      <c r="AZ4" s="619"/>
      <c r="BA4" s="619"/>
      <c r="BB4" s="619"/>
      <c r="BC4" s="619"/>
      <c r="BD4" s="619"/>
      <c r="BE4" s="619"/>
      <c r="BF4" s="619"/>
      <c r="BG4" s="619" t="s">
        <v>226</v>
      </c>
      <c r="BH4" s="619"/>
      <c r="BI4" s="619"/>
      <c r="BJ4" s="619"/>
      <c r="BK4" s="619"/>
      <c r="BL4" s="619"/>
      <c r="BM4" s="619"/>
      <c r="BN4" s="619"/>
      <c r="BO4" s="619" t="s">
        <v>223</v>
      </c>
      <c r="BP4" s="619"/>
      <c r="BQ4" s="619"/>
      <c r="BR4" s="619"/>
      <c r="BS4" s="619" t="s">
        <v>227</v>
      </c>
      <c r="BT4" s="619"/>
      <c r="BU4" s="619"/>
      <c r="BV4" s="619"/>
      <c r="BW4" s="619"/>
      <c r="BX4" s="619"/>
      <c r="BY4" s="619"/>
      <c r="BZ4" s="619"/>
      <c r="CA4" s="619"/>
      <c r="CB4" s="619"/>
      <c r="CD4" s="616" t="s">
        <v>228</v>
      </c>
      <c r="CE4" s="617"/>
      <c r="CF4" s="617"/>
      <c r="CG4" s="617"/>
      <c r="CH4" s="617"/>
      <c r="CI4" s="617"/>
      <c r="CJ4" s="617"/>
      <c r="CK4" s="617"/>
      <c r="CL4" s="617"/>
      <c r="CM4" s="617"/>
      <c r="CN4" s="617"/>
      <c r="CO4" s="617"/>
      <c r="CP4" s="617"/>
      <c r="CQ4" s="617"/>
      <c r="CR4" s="617"/>
      <c r="CS4" s="617"/>
      <c r="CT4" s="617"/>
      <c r="CU4" s="617"/>
      <c r="CV4" s="617"/>
      <c r="CW4" s="617"/>
      <c r="CX4" s="617"/>
      <c r="CY4" s="617"/>
      <c r="CZ4" s="617"/>
      <c r="DA4" s="617"/>
      <c r="DB4" s="617"/>
      <c r="DC4" s="617"/>
      <c r="DD4" s="617"/>
      <c r="DE4" s="617"/>
      <c r="DF4" s="617"/>
      <c r="DG4" s="617"/>
      <c r="DH4" s="617"/>
      <c r="DI4" s="617"/>
      <c r="DJ4" s="617"/>
      <c r="DK4" s="617"/>
      <c r="DL4" s="617"/>
      <c r="DM4" s="617"/>
      <c r="DN4" s="617"/>
      <c r="DO4" s="617"/>
      <c r="DP4" s="617"/>
      <c r="DQ4" s="617"/>
      <c r="DR4" s="617"/>
      <c r="DS4" s="617"/>
      <c r="DT4" s="617"/>
      <c r="DU4" s="617"/>
      <c r="DV4" s="617"/>
      <c r="DW4" s="617"/>
      <c r="DX4" s="617"/>
      <c r="DY4" s="617"/>
      <c r="DZ4" s="617"/>
      <c r="EA4" s="617"/>
      <c r="EB4" s="617"/>
      <c r="EC4" s="618"/>
    </row>
    <row r="5" spans="2:143" ht="11.25" customHeight="1" x14ac:dyDescent="0.15">
      <c r="B5" s="620" t="s">
        <v>229</v>
      </c>
      <c r="C5" s="621"/>
      <c r="D5" s="621"/>
      <c r="E5" s="621"/>
      <c r="F5" s="621"/>
      <c r="G5" s="621"/>
      <c r="H5" s="621"/>
      <c r="I5" s="621"/>
      <c r="J5" s="621"/>
      <c r="K5" s="621"/>
      <c r="L5" s="621"/>
      <c r="M5" s="621"/>
      <c r="N5" s="621"/>
      <c r="O5" s="621"/>
      <c r="P5" s="621"/>
      <c r="Q5" s="622"/>
      <c r="R5" s="623">
        <v>177304</v>
      </c>
      <c r="S5" s="624"/>
      <c r="T5" s="624"/>
      <c r="U5" s="624"/>
      <c r="V5" s="624"/>
      <c r="W5" s="624"/>
      <c r="X5" s="624"/>
      <c r="Y5" s="625"/>
      <c r="Z5" s="626">
        <v>3</v>
      </c>
      <c r="AA5" s="626"/>
      <c r="AB5" s="626"/>
      <c r="AC5" s="626"/>
      <c r="AD5" s="627">
        <v>177304</v>
      </c>
      <c r="AE5" s="627"/>
      <c r="AF5" s="627"/>
      <c r="AG5" s="627"/>
      <c r="AH5" s="627"/>
      <c r="AI5" s="627"/>
      <c r="AJ5" s="627"/>
      <c r="AK5" s="627"/>
      <c r="AL5" s="628">
        <v>14.2</v>
      </c>
      <c r="AM5" s="629"/>
      <c r="AN5" s="629"/>
      <c r="AO5" s="630"/>
      <c r="AP5" s="620" t="s">
        <v>230</v>
      </c>
      <c r="AQ5" s="621"/>
      <c r="AR5" s="621"/>
      <c r="AS5" s="621"/>
      <c r="AT5" s="621"/>
      <c r="AU5" s="621"/>
      <c r="AV5" s="621"/>
      <c r="AW5" s="621"/>
      <c r="AX5" s="621"/>
      <c r="AY5" s="621"/>
      <c r="AZ5" s="621"/>
      <c r="BA5" s="621"/>
      <c r="BB5" s="621"/>
      <c r="BC5" s="621"/>
      <c r="BD5" s="621"/>
      <c r="BE5" s="621"/>
      <c r="BF5" s="622"/>
      <c r="BG5" s="634">
        <v>177304</v>
      </c>
      <c r="BH5" s="635"/>
      <c r="BI5" s="635"/>
      <c r="BJ5" s="635"/>
      <c r="BK5" s="635"/>
      <c r="BL5" s="635"/>
      <c r="BM5" s="635"/>
      <c r="BN5" s="636"/>
      <c r="BO5" s="637">
        <v>100</v>
      </c>
      <c r="BP5" s="637"/>
      <c r="BQ5" s="637"/>
      <c r="BR5" s="637"/>
      <c r="BS5" s="638" t="s">
        <v>231</v>
      </c>
      <c r="BT5" s="638"/>
      <c r="BU5" s="638"/>
      <c r="BV5" s="638"/>
      <c r="BW5" s="638"/>
      <c r="BX5" s="638"/>
      <c r="BY5" s="638"/>
      <c r="BZ5" s="638"/>
      <c r="CA5" s="638"/>
      <c r="CB5" s="642"/>
      <c r="CD5" s="616" t="s">
        <v>225</v>
      </c>
      <c r="CE5" s="617"/>
      <c r="CF5" s="617"/>
      <c r="CG5" s="617"/>
      <c r="CH5" s="617"/>
      <c r="CI5" s="617"/>
      <c r="CJ5" s="617"/>
      <c r="CK5" s="617"/>
      <c r="CL5" s="617"/>
      <c r="CM5" s="617"/>
      <c r="CN5" s="617"/>
      <c r="CO5" s="617"/>
      <c r="CP5" s="617"/>
      <c r="CQ5" s="618"/>
      <c r="CR5" s="616" t="s">
        <v>232</v>
      </c>
      <c r="CS5" s="617"/>
      <c r="CT5" s="617"/>
      <c r="CU5" s="617"/>
      <c r="CV5" s="617"/>
      <c r="CW5" s="617"/>
      <c r="CX5" s="617"/>
      <c r="CY5" s="618"/>
      <c r="CZ5" s="616" t="s">
        <v>223</v>
      </c>
      <c r="DA5" s="617"/>
      <c r="DB5" s="617"/>
      <c r="DC5" s="618"/>
      <c r="DD5" s="616" t="s">
        <v>233</v>
      </c>
      <c r="DE5" s="617"/>
      <c r="DF5" s="617"/>
      <c r="DG5" s="617"/>
      <c r="DH5" s="617"/>
      <c r="DI5" s="617"/>
      <c r="DJ5" s="617"/>
      <c r="DK5" s="617"/>
      <c r="DL5" s="617"/>
      <c r="DM5" s="617"/>
      <c r="DN5" s="617"/>
      <c r="DO5" s="617"/>
      <c r="DP5" s="618"/>
      <c r="DQ5" s="616" t="s">
        <v>234</v>
      </c>
      <c r="DR5" s="617"/>
      <c r="DS5" s="617"/>
      <c r="DT5" s="617"/>
      <c r="DU5" s="617"/>
      <c r="DV5" s="617"/>
      <c r="DW5" s="617"/>
      <c r="DX5" s="617"/>
      <c r="DY5" s="617"/>
      <c r="DZ5" s="617"/>
      <c r="EA5" s="617"/>
      <c r="EB5" s="617"/>
      <c r="EC5" s="618"/>
    </row>
    <row r="6" spans="2:143" ht="11.25" customHeight="1" x14ac:dyDescent="0.15">
      <c r="B6" s="631" t="s">
        <v>235</v>
      </c>
      <c r="C6" s="632"/>
      <c r="D6" s="632"/>
      <c r="E6" s="632"/>
      <c r="F6" s="632"/>
      <c r="G6" s="632"/>
      <c r="H6" s="632"/>
      <c r="I6" s="632"/>
      <c r="J6" s="632"/>
      <c r="K6" s="632"/>
      <c r="L6" s="632"/>
      <c r="M6" s="632"/>
      <c r="N6" s="632"/>
      <c r="O6" s="632"/>
      <c r="P6" s="632"/>
      <c r="Q6" s="633"/>
      <c r="R6" s="634">
        <v>15734</v>
      </c>
      <c r="S6" s="635"/>
      <c r="T6" s="635"/>
      <c r="U6" s="635"/>
      <c r="V6" s="635"/>
      <c r="W6" s="635"/>
      <c r="X6" s="635"/>
      <c r="Y6" s="636"/>
      <c r="Z6" s="637">
        <v>0.3</v>
      </c>
      <c r="AA6" s="637"/>
      <c r="AB6" s="637"/>
      <c r="AC6" s="637"/>
      <c r="AD6" s="638">
        <v>15734</v>
      </c>
      <c r="AE6" s="638"/>
      <c r="AF6" s="638"/>
      <c r="AG6" s="638"/>
      <c r="AH6" s="638"/>
      <c r="AI6" s="638"/>
      <c r="AJ6" s="638"/>
      <c r="AK6" s="638"/>
      <c r="AL6" s="639">
        <v>1.3</v>
      </c>
      <c r="AM6" s="640"/>
      <c r="AN6" s="640"/>
      <c r="AO6" s="641"/>
      <c r="AP6" s="631" t="s">
        <v>236</v>
      </c>
      <c r="AQ6" s="632"/>
      <c r="AR6" s="632"/>
      <c r="AS6" s="632"/>
      <c r="AT6" s="632"/>
      <c r="AU6" s="632"/>
      <c r="AV6" s="632"/>
      <c r="AW6" s="632"/>
      <c r="AX6" s="632"/>
      <c r="AY6" s="632"/>
      <c r="AZ6" s="632"/>
      <c r="BA6" s="632"/>
      <c r="BB6" s="632"/>
      <c r="BC6" s="632"/>
      <c r="BD6" s="632"/>
      <c r="BE6" s="632"/>
      <c r="BF6" s="633"/>
      <c r="BG6" s="634">
        <v>177304</v>
      </c>
      <c r="BH6" s="635"/>
      <c r="BI6" s="635"/>
      <c r="BJ6" s="635"/>
      <c r="BK6" s="635"/>
      <c r="BL6" s="635"/>
      <c r="BM6" s="635"/>
      <c r="BN6" s="636"/>
      <c r="BO6" s="637">
        <v>100</v>
      </c>
      <c r="BP6" s="637"/>
      <c r="BQ6" s="637"/>
      <c r="BR6" s="637"/>
      <c r="BS6" s="638" t="s">
        <v>130</v>
      </c>
      <c r="BT6" s="638"/>
      <c r="BU6" s="638"/>
      <c r="BV6" s="638"/>
      <c r="BW6" s="638"/>
      <c r="BX6" s="638"/>
      <c r="BY6" s="638"/>
      <c r="BZ6" s="638"/>
      <c r="CA6" s="638"/>
      <c r="CB6" s="642"/>
      <c r="CD6" s="620" t="s">
        <v>237</v>
      </c>
      <c r="CE6" s="621"/>
      <c r="CF6" s="621"/>
      <c r="CG6" s="621"/>
      <c r="CH6" s="621"/>
      <c r="CI6" s="621"/>
      <c r="CJ6" s="621"/>
      <c r="CK6" s="621"/>
      <c r="CL6" s="621"/>
      <c r="CM6" s="621"/>
      <c r="CN6" s="621"/>
      <c r="CO6" s="621"/>
      <c r="CP6" s="621"/>
      <c r="CQ6" s="622"/>
      <c r="CR6" s="634">
        <v>41755</v>
      </c>
      <c r="CS6" s="635"/>
      <c r="CT6" s="635"/>
      <c r="CU6" s="635"/>
      <c r="CV6" s="635"/>
      <c r="CW6" s="635"/>
      <c r="CX6" s="635"/>
      <c r="CY6" s="636"/>
      <c r="CZ6" s="628">
        <v>0.7</v>
      </c>
      <c r="DA6" s="629"/>
      <c r="DB6" s="629"/>
      <c r="DC6" s="645"/>
      <c r="DD6" s="643" t="s">
        <v>130</v>
      </c>
      <c r="DE6" s="635"/>
      <c r="DF6" s="635"/>
      <c r="DG6" s="635"/>
      <c r="DH6" s="635"/>
      <c r="DI6" s="635"/>
      <c r="DJ6" s="635"/>
      <c r="DK6" s="635"/>
      <c r="DL6" s="635"/>
      <c r="DM6" s="635"/>
      <c r="DN6" s="635"/>
      <c r="DO6" s="635"/>
      <c r="DP6" s="636"/>
      <c r="DQ6" s="643">
        <v>41755</v>
      </c>
      <c r="DR6" s="635"/>
      <c r="DS6" s="635"/>
      <c r="DT6" s="635"/>
      <c r="DU6" s="635"/>
      <c r="DV6" s="635"/>
      <c r="DW6" s="635"/>
      <c r="DX6" s="635"/>
      <c r="DY6" s="635"/>
      <c r="DZ6" s="635"/>
      <c r="EA6" s="635"/>
      <c r="EB6" s="635"/>
      <c r="EC6" s="644"/>
    </row>
    <row r="7" spans="2:143" ht="11.25" customHeight="1" x14ac:dyDescent="0.15">
      <c r="B7" s="631" t="s">
        <v>238</v>
      </c>
      <c r="C7" s="632"/>
      <c r="D7" s="632"/>
      <c r="E7" s="632"/>
      <c r="F7" s="632"/>
      <c r="G7" s="632"/>
      <c r="H7" s="632"/>
      <c r="I7" s="632"/>
      <c r="J7" s="632"/>
      <c r="K7" s="632"/>
      <c r="L7" s="632"/>
      <c r="M7" s="632"/>
      <c r="N7" s="632"/>
      <c r="O7" s="632"/>
      <c r="P7" s="632"/>
      <c r="Q7" s="633"/>
      <c r="R7" s="634">
        <v>80</v>
      </c>
      <c r="S7" s="635"/>
      <c r="T7" s="635"/>
      <c r="U7" s="635"/>
      <c r="V7" s="635"/>
      <c r="W7" s="635"/>
      <c r="X7" s="635"/>
      <c r="Y7" s="636"/>
      <c r="Z7" s="637">
        <v>0</v>
      </c>
      <c r="AA7" s="637"/>
      <c r="AB7" s="637"/>
      <c r="AC7" s="637"/>
      <c r="AD7" s="638">
        <v>80</v>
      </c>
      <c r="AE7" s="638"/>
      <c r="AF7" s="638"/>
      <c r="AG7" s="638"/>
      <c r="AH7" s="638"/>
      <c r="AI7" s="638"/>
      <c r="AJ7" s="638"/>
      <c r="AK7" s="638"/>
      <c r="AL7" s="639">
        <v>0</v>
      </c>
      <c r="AM7" s="640"/>
      <c r="AN7" s="640"/>
      <c r="AO7" s="641"/>
      <c r="AP7" s="631" t="s">
        <v>239</v>
      </c>
      <c r="AQ7" s="632"/>
      <c r="AR7" s="632"/>
      <c r="AS7" s="632"/>
      <c r="AT7" s="632"/>
      <c r="AU7" s="632"/>
      <c r="AV7" s="632"/>
      <c r="AW7" s="632"/>
      <c r="AX7" s="632"/>
      <c r="AY7" s="632"/>
      <c r="AZ7" s="632"/>
      <c r="BA7" s="632"/>
      <c r="BB7" s="632"/>
      <c r="BC7" s="632"/>
      <c r="BD7" s="632"/>
      <c r="BE7" s="632"/>
      <c r="BF7" s="633"/>
      <c r="BG7" s="634">
        <v>73316</v>
      </c>
      <c r="BH7" s="635"/>
      <c r="BI7" s="635"/>
      <c r="BJ7" s="635"/>
      <c r="BK7" s="635"/>
      <c r="BL7" s="635"/>
      <c r="BM7" s="635"/>
      <c r="BN7" s="636"/>
      <c r="BO7" s="637">
        <v>41.4</v>
      </c>
      <c r="BP7" s="637"/>
      <c r="BQ7" s="637"/>
      <c r="BR7" s="637"/>
      <c r="BS7" s="638" t="s">
        <v>130</v>
      </c>
      <c r="BT7" s="638"/>
      <c r="BU7" s="638"/>
      <c r="BV7" s="638"/>
      <c r="BW7" s="638"/>
      <c r="BX7" s="638"/>
      <c r="BY7" s="638"/>
      <c r="BZ7" s="638"/>
      <c r="CA7" s="638"/>
      <c r="CB7" s="642"/>
      <c r="CD7" s="631" t="s">
        <v>240</v>
      </c>
      <c r="CE7" s="632"/>
      <c r="CF7" s="632"/>
      <c r="CG7" s="632"/>
      <c r="CH7" s="632"/>
      <c r="CI7" s="632"/>
      <c r="CJ7" s="632"/>
      <c r="CK7" s="632"/>
      <c r="CL7" s="632"/>
      <c r="CM7" s="632"/>
      <c r="CN7" s="632"/>
      <c r="CO7" s="632"/>
      <c r="CP7" s="632"/>
      <c r="CQ7" s="633"/>
      <c r="CR7" s="634">
        <v>418480</v>
      </c>
      <c r="CS7" s="635"/>
      <c r="CT7" s="635"/>
      <c r="CU7" s="635"/>
      <c r="CV7" s="635"/>
      <c r="CW7" s="635"/>
      <c r="CX7" s="635"/>
      <c r="CY7" s="636"/>
      <c r="CZ7" s="637">
        <v>7.5</v>
      </c>
      <c r="DA7" s="637"/>
      <c r="DB7" s="637"/>
      <c r="DC7" s="637"/>
      <c r="DD7" s="643">
        <v>4987</v>
      </c>
      <c r="DE7" s="635"/>
      <c r="DF7" s="635"/>
      <c r="DG7" s="635"/>
      <c r="DH7" s="635"/>
      <c r="DI7" s="635"/>
      <c r="DJ7" s="635"/>
      <c r="DK7" s="635"/>
      <c r="DL7" s="635"/>
      <c r="DM7" s="635"/>
      <c r="DN7" s="635"/>
      <c r="DO7" s="635"/>
      <c r="DP7" s="636"/>
      <c r="DQ7" s="643">
        <v>229973</v>
      </c>
      <c r="DR7" s="635"/>
      <c r="DS7" s="635"/>
      <c r="DT7" s="635"/>
      <c r="DU7" s="635"/>
      <c r="DV7" s="635"/>
      <c r="DW7" s="635"/>
      <c r="DX7" s="635"/>
      <c r="DY7" s="635"/>
      <c r="DZ7" s="635"/>
      <c r="EA7" s="635"/>
      <c r="EB7" s="635"/>
      <c r="EC7" s="644"/>
    </row>
    <row r="8" spans="2:143" ht="11.25" customHeight="1" x14ac:dyDescent="0.15">
      <c r="B8" s="631" t="s">
        <v>241</v>
      </c>
      <c r="C8" s="632"/>
      <c r="D8" s="632"/>
      <c r="E8" s="632"/>
      <c r="F8" s="632"/>
      <c r="G8" s="632"/>
      <c r="H8" s="632"/>
      <c r="I8" s="632"/>
      <c r="J8" s="632"/>
      <c r="K8" s="632"/>
      <c r="L8" s="632"/>
      <c r="M8" s="632"/>
      <c r="N8" s="632"/>
      <c r="O8" s="632"/>
      <c r="P8" s="632"/>
      <c r="Q8" s="633"/>
      <c r="R8" s="634">
        <v>239</v>
      </c>
      <c r="S8" s="635"/>
      <c r="T8" s="635"/>
      <c r="U8" s="635"/>
      <c r="V8" s="635"/>
      <c r="W8" s="635"/>
      <c r="X8" s="635"/>
      <c r="Y8" s="636"/>
      <c r="Z8" s="637">
        <v>0</v>
      </c>
      <c r="AA8" s="637"/>
      <c r="AB8" s="637"/>
      <c r="AC8" s="637"/>
      <c r="AD8" s="638">
        <v>239</v>
      </c>
      <c r="AE8" s="638"/>
      <c r="AF8" s="638"/>
      <c r="AG8" s="638"/>
      <c r="AH8" s="638"/>
      <c r="AI8" s="638"/>
      <c r="AJ8" s="638"/>
      <c r="AK8" s="638"/>
      <c r="AL8" s="639">
        <v>0</v>
      </c>
      <c r="AM8" s="640"/>
      <c r="AN8" s="640"/>
      <c r="AO8" s="641"/>
      <c r="AP8" s="631" t="s">
        <v>242</v>
      </c>
      <c r="AQ8" s="632"/>
      <c r="AR8" s="632"/>
      <c r="AS8" s="632"/>
      <c r="AT8" s="632"/>
      <c r="AU8" s="632"/>
      <c r="AV8" s="632"/>
      <c r="AW8" s="632"/>
      <c r="AX8" s="632"/>
      <c r="AY8" s="632"/>
      <c r="AZ8" s="632"/>
      <c r="BA8" s="632"/>
      <c r="BB8" s="632"/>
      <c r="BC8" s="632"/>
      <c r="BD8" s="632"/>
      <c r="BE8" s="632"/>
      <c r="BF8" s="633"/>
      <c r="BG8" s="634">
        <v>1860</v>
      </c>
      <c r="BH8" s="635"/>
      <c r="BI8" s="635"/>
      <c r="BJ8" s="635"/>
      <c r="BK8" s="635"/>
      <c r="BL8" s="635"/>
      <c r="BM8" s="635"/>
      <c r="BN8" s="636"/>
      <c r="BO8" s="637">
        <v>1</v>
      </c>
      <c r="BP8" s="637"/>
      <c r="BQ8" s="637"/>
      <c r="BR8" s="637"/>
      <c r="BS8" s="643" t="s">
        <v>130</v>
      </c>
      <c r="BT8" s="635"/>
      <c r="BU8" s="635"/>
      <c r="BV8" s="635"/>
      <c r="BW8" s="635"/>
      <c r="BX8" s="635"/>
      <c r="BY8" s="635"/>
      <c r="BZ8" s="635"/>
      <c r="CA8" s="635"/>
      <c r="CB8" s="644"/>
      <c r="CD8" s="631" t="s">
        <v>243</v>
      </c>
      <c r="CE8" s="632"/>
      <c r="CF8" s="632"/>
      <c r="CG8" s="632"/>
      <c r="CH8" s="632"/>
      <c r="CI8" s="632"/>
      <c r="CJ8" s="632"/>
      <c r="CK8" s="632"/>
      <c r="CL8" s="632"/>
      <c r="CM8" s="632"/>
      <c r="CN8" s="632"/>
      <c r="CO8" s="632"/>
      <c r="CP8" s="632"/>
      <c r="CQ8" s="633"/>
      <c r="CR8" s="634">
        <v>531794</v>
      </c>
      <c r="CS8" s="635"/>
      <c r="CT8" s="635"/>
      <c r="CU8" s="635"/>
      <c r="CV8" s="635"/>
      <c r="CW8" s="635"/>
      <c r="CX8" s="635"/>
      <c r="CY8" s="636"/>
      <c r="CZ8" s="637">
        <v>9.5</v>
      </c>
      <c r="DA8" s="637"/>
      <c r="DB8" s="637"/>
      <c r="DC8" s="637"/>
      <c r="DD8" s="643">
        <v>182357</v>
      </c>
      <c r="DE8" s="635"/>
      <c r="DF8" s="635"/>
      <c r="DG8" s="635"/>
      <c r="DH8" s="635"/>
      <c r="DI8" s="635"/>
      <c r="DJ8" s="635"/>
      <c r="DK8" s="635"/>
      <c r="DL8" s="635"/>
      <c r="DM8" s="635"/>
      <c r="DN8" s="635"/>
      <c r="DO8" s="635"/>
      <c r="DP8" s="636"/>
      <c r="DQ8" s="643">
        <v>142253</v>
      </c>
      <c r="DR8" s="635"/>
      <c r="DS8" s="635"/>
      <c r="DT8" s="635"/>
      <c r="DU8" s="635"/>
      <c r="DV8" s="635"/>
      <c r="DW8" s="635"/>
      <c r="DX8" s="635"/>
      <c r="DY8" s="635"/>
      <c r="DZ8" s="635"/>
      <c r="EA8" s="635"/>
      <c r="EB8" s="635"/>
      <c r="EC8" s="644"/>
    </row>
    <row r="9" spans="2:143" ht="11.25" customHeight="1" x14ac:dyDescent="0.15">
      <c r="B9" s="631" t="s">
        <v>244</v>
      </c>
      <c r="C9" s="632"/>
      <c r="D9" s="632"/>
      <c r="E9" s="632"/>
      <c r="F9" s="632"/>
      <c r="G9" s="632"/>
      <c r="H9" s="632"/>
      <c r="I9" s="632"/>
      <c r="J9" s="632"/>
      <c r="K9" s="632"/>
      <c r="L9" s="632"/>
      <c r="M9" s="632"/>
      <c r="N9" s="632"/>
      <c r="O9" s="632"/>
      <c r="P9" s="632"/>
      <c r="Q9" s="633"/>
      <c r="R9" s="634">
        <v>265</v>
      </c>
      <c r="S9" s="635"/>
      <c r="T9" s="635"/>
      <c r="U9" s="635"/>
      <c r="V9" s="635"/>
      <c r="W9" s="635"/>
      <c r="X9" s="635"/>
      <c r="Y9" s="636"/>
      <c r="Z9" s="637">
        <v>0</v>
      </c>
      <c r="AA9" s="637"/>
      <c r="AB9" s="637"/>
      <c r="AC9" s="637"/>
      <c r="AD9" s="638">
        <v>265</v>
      </c>
      <c r="AE9" s="638"/>
      <c r="AF9" s="638"/>
      <c r="AG9" s="638"/>
      <c r="AH9" s="638"/>
      <c r="AI9" s="638"/>
      <c r="AJ9" s="638"/>
      <c r="AK9" s="638"/>
      <c r="AL9" s="639">
        <v>0</v>
      </c>
      <c r="AM9" s="640"/>
      <c r="AN9" s="640"/>
      <c r="AO9" s="641"/>
      <c r="AP9" s="631" t="s">
        <v>245</v>
      </c>
      <c r="AQ9" s="632"/>
      <c r="AR9" s="632"/>
      <c r="AS9" s="632"/>
      <c r="AT9" s="632"/>
      <c r="AU9" s="632"/>
      <c r="AV9" s="632"/>
      <c r="AW9" s="632"/>
      <c r="AX9" s="632"/>
      <c r="AY9" s="632"/>
      <c r="AZ9" s="632"/>
      <c r="BA9" s="632"/>
      <c r="BB9" s="632"/>
      <c r="BC9" s="632"/>
      <c r="BD9" s="632"/>
      <c r="BE9" s="632"/>
      <c r="BF9" s="633"/>
      <c r="BG9" s="634">
        <v>64547</v>
      </c>
      <c r="BH9" s="635"/>
      <c r="BI9" s="635"/>
      <c r="BJ9" s="635"/>
      <c r="BK9" s="635"/>
      <c r="BL9" s="635"/>
      <c r="BM9" s="635"/>
      <c r="BN9" s="636"/>
      <c r="BO9" s="637">
        <v>36.4</v>
      </c>
      <c r="BP9" s="637"/>
      <c r="BQ9" s="637"/>
      <c r="BR9" s="637"/>
      <c r="BS9" s="643" t="s">
        <v>130</v>
      </c>
      <c r="BT9" s="635"/>
      <c r="BU9" s="635"/>
      <c r="BV9" s="635"/>
      <c r="BW9" s="635"/>
      <c r="BX9" s="635"/>
      <c r="BY9" s="635"/>
      <c r="BZ9" s="635"/>
      <c r="CA9" s="635"/>
      <c r="CB9" s="644"/>
      <c r="CD9" s="631" t="s">
        <v>246</v>
      </c>
      <c r="CE9" s="632"/>
      <c r="CF9" s="632"/>
      <c r="CG9" s="632"/>
      <c r="CH9" s="632"/>
      <c r="CI9" s="632"/>
      <c r="CJ9" s="632"/>
      <c r="CK9" s="632"/>
      <c r="CL9" s="632"/>
      <c r="CM9" s="632"/>
      <c r="CN9" s="632"/>
      <c r="CO9" s="632"/>
      <c r="CP9" s="632"/>
      <c r="CQ9" s="633"/>
      <c r="CR9" s="634">
        <v>355501</v>
      </c>
      <c r="CS9" s="635"/>
      <c r="CT9" s="635"/>
      <c r="CU9" s="635"/>
      <c r="CV9" s="635"/>
      <c r="CW9" s="635"/>
      <c r="CX9" s="635"/>
      <c r="CY9" s="636"/>
      <c r="CZ9" s="637">
        <v>6.3</v>
      </c>
      <c r="DA9" s="637"/>
      <c r="DB9" s="637"/>
      <c r="DC9" s="637"/>
      <c r="DD9" s="643">
        <v>209093</v>
      </c>
      <c r="DE9" s="635"/>
      <c r="DF9" s="635"/>
      <c r="DG9" s="635"/>
      <c r="DH9" s="635"/>
      <c r="DI9" s="635"/>
      <c r="DJ9" s="635"/>
      <c r="DK9" s="635"/>
      <c r="DL9" s="635"/>
      <c r="DM9" s="635"/>
      <c r="DN9" s="635"/>
      <c r="DO9" s="635"/>
      <c r="DP9" s="636"/>
      <c r="DQ9" s="643">
        <v>133591</v>
      </c>
      <c r="DR9" s="635"/>
      <c r="DS9" s="635"/>
      <c r="DT9" s="635"/>
      <c r="DU9" s="635"/>
      <c r="DV9" s="635"/>
      <c r="DW9" s="635"/>
      <c r="DX9" s="635"/>
      <c r="DY9" s="635"/>
      <c r="DZ9" s="635"/>
      <c r="EA9" s="635"/>
      <c r="EB9" s="635"/>
      <c r="EC9" s="644"/>
    </row>
    <row r="10" spans="2:143" ht="11.25" customHeight="1" x14ac:dyDescent="0.15">
      <c r="B10" s="631" t="s">
        <v>247</v>
      </c>
      <c r="C10" s="632"/>
      <c r="D10" s="632"/>
      <c r="E10" s="632"/>
      <c r="F10" s="632"/>
      <c r="G10" s="632"/>
      <c r="H10" s="632"/>
      <c r="I10" s="632"/>
      <c r="J10" s="632"/>
      <c r="K10" s="632"/>
      <c r="L10" s="632"/>
      <c r="M10" s="632"/>
      <c r="N10" s="632"/>
      <c r="O10" s="632"/>
      <c r="P10" s="632"/>
      <c r="Q10" s="633"/>
      <c r="R10" s="634" t="s">
        <v>130</v>
      </c>
      <c r="S10" s="635"/>
      <c r="T10" s="635"/>
      <c r="U10" s="635"/>
      <c r="V10" s="635"/>
      <c r="W10" s="635"/>
      <c r="X10" s="635"/>
      <c r="Y10" s="636"/>
      <c r="Z10" s="637" t="s">
        <v>130</v>
      </c>
      <c r="AA10" s="637"/>
      <c r="AB10" s="637"/>
      <c r="AC10" s="637"/>
      <c r="AD10" s="638" t="s">
        <v>130</v>
      </c>
      <c r="AE10" s="638"/>
      <c r="AF10" s="638"/>
      <c r="AG10" s="638"/>
      <c r="AH10" s="638"/>
      <c r="AI10" s="638"/>
      <c r="AJ10" s="638"/>
      <c r="AK10" s="638"/>
      <c r="AL10" s="639" t="s">
        <v>130</v>
      </c>
      <c r="AM10" s="640"/>
      <c r="AN10" s="640"/>
      <c r="AO10" s="641"/>
      <c r="AP10" s="631" t="s">
        <v>248</v>
      </c>
      <c r="AQ10" s="632"/>
      <c r="AR10" s="632"/>
      <c r="AS10" s="632"/>
      <c r="AT10" s="632"/>
      <c r="AU10" s="632"/>
      <c r="AV10" s="632"/>
      <c r="AW10" s="632"/>
      <c r="AX10" s="632"/>
      <c r="AY10" s="632"/>
      <c r="AZ10" s="632"/>
      <c r="BA10" s="632"/>
      <c r="BB10" s="632"/>
      <c r="BC10" s="632"/>
      <c r="BD10" s="632"/>
      <c r="BE10" s="632"/>
      <c r="BF10" s="633"/>
      <c r="BG10" s="634">
        <v>3826</v>
      </c>
      <c r="BH10" s="635"/>
      <c r="BI10" s="635"/>
      <c r="BJ10" s="635"/>
      <c r="BK10" s="635"/>
      <c r="BL10" s="635"/>
      <c r="BM10" s="635"/>
      <c r="BN10" s="636"/>
      <c r="BO10" s="637">
        <v>2.2000000000000002</v>
      </c>
      <c r="BP10" s="637"/>
      <c r="BQ10" s="637"/>
      <c r="BR10" s="637"/>
      <c r="BS10" s="643" t="s">
        <v>130</v>
      </c>
      <c r="BT10" s="635"/>
      <c r="BU10" s="635"/>
      <c r="BV10" s="635"/>
      <c r="BW10" s="635"/>
      <c r="BX10" s="635"/>
      <c r="BY10" s="635"/>
      <c r="BZ10" s="635"/>
      <c r="CA10" s="635"/>
      <c r="CB10" s="644"/>
      <c r="CD10" s="631" t="s">
        <v>249</v>
      </c>
      <c r="CE10" s="632"/>
      <c r="CF10" s="632"/>
      <c r="CG10" s="632"/>
      <c r="CH10" s="632"/>
      <c r="CI10" s="632"/>
      <c r="CJ10" s="632"/>
      <c r="CK10" s="632"/>
      <c r="CL10" s="632"/>
      <c r="CM10" s="632"/>
      <c r="CN10" s="632"/>
      <c r="CO10" s="632"/>
      <c r="CP10" s="632"/>
      <c r="CQ10" s="633"/>
      <c r="CR10" s="634" t="s">
        <v>130</v>
      </c>
      <c r="CS10" s="635"/>
      <c r="CT10" s="635"/>
      <c r="CU10" s="635"/>
      <c r="CV10" s="635"/>
      <c r="CW10" s="635"/>
      <c r="CX10" s="635"/>
      <c r="CY10" s="636"/>
      <c r="CZ10" s="637" t="s">
        <v>130</v>
      </c>
      <c r="DA10" s="637"/>
      <c r="DB10" s="637"/>
      <c r="DC10" s="637"/>
      <c r="DD10" s="643" t="s">
        <v>130</v>
      </c>
      <c r="DE10" s="635"/>
      <c r="DF10" s="635"/>
      <c r="DG10" s="635"/>
      <c r="DH10" s="635"/>
      <c r="DI10" s="635"/>
      <c r="DJ10" s="635"/>
      <c r="DK10" s="635"/>
      <c r="DL10" s="635"/>
      <c r="DM10" s="635"/>
      <c r="DN10" s="635"/>
      <c r="DO10" s="635"/>
      <c r="DP10" s="636"/>
      <c r="DQ10" s="643" t="s">
        <v>130</v>
      </c>
      <c r="DR10" s="635"/>
      <c r="DS10" s="635"/>
      <c r="DT10" s="635"/>
      <c r="DU10" s="635"/>
      <c r="DV10" s="635"/>
      <c r="DW10" s="635"/>
      <c r="DX10" s="635"/>
      <c r="DY10" s="635"/>
      <c r="DZ10" s="635"/>
      <c r="EA10" s="635"/>
      <c r="EB10" s="635"/>
      <c r="EC10" s="644"/>
    </row>
    <row r="11" spans="2:143" ht="11.25" customHeight="1" x14ac:dyDescent="0.15">
      <c r="B11" s="631" t="s">
        <v>250</v>
      </c>
      <c r="C11" s="632"/>
      <c r="D11" s="632"/>
      <c r="E11" s="632"/>
      <c r="F11" s="632"/>
      <c r="G11" s="632"/>
      <c r="H11" s="632"/>
      <c r="I11" s="632"/>
      <c r="J11" s="632"/>
      <c r="K11" s="632"/>
      <c r="L11" s="632"/>
      <c r="M11" s="632"/>
      <c r="N11" s="632"/>
      <c r="O11" s="632"/>
      <c r="P11" s="632"/>
      <c r="Q11" s="633"/>
      <c r="R11" s="634">
        <v>28023</v>
      </c>
      <c r="S11" s="635"/>
      <c r="T11" s="635"/>
      <c r="U11" s="635"/>
      <c r="V11" s="635"/>
      <c r="W11" s="635"/>
      <c r="X11" s="635"/>
      <c r="Y11" s="636"/>
      <c r="Z11" s="639">
        <v>0.5</v>
      </c>
      <c r="AA11" s="640"/>
      <c r="AB11" s="640"/>
      <c r="AC11" s="646"/>
      <c r="AD11" s="643">
        <v>28023</v>
      </c>
      <c r="AE11" s="635"/>
      <c r="AF11" s="635"/>
      <c r="AG11" s="635"/>
      <c r="AH11" s="635"/>
      <c r="AI11" s="635"/>
      <c r="AJ11" s="635"/>
      <c r="AK11" s="636"/>
      <c r="AL11" s="639">
        <v>2.2999999999999998</v>
      </c>
      <c r="AM11" s="640"/>
      <c r="AN11" s="640"/>
      <c r="AO11" s="641"/>
      <c r="AP11" s="631" t="s">
        <v>251</v>
      </c>
      <c r="AQ11" s="632"/>
      <c r="AR11" s="632"/>
      <c r="AS11" s="632"/>
      <c r="AT11" s="632"/>
      <c r="AU11" s="632"/>
      <c r="AV11" s="632"/>
      <c r="AW11" s="632"/>
      <c r="AX11" s="632"/>
      <c r="AY11" s="632"/>
      <c r="AZ11" s="632"/>
      <c r="BA11" s="632"/>
      <c r="BB11" s="632"/>
      <c r="BC11" s="632"/>
      <c r="BD11" s="632"/>
      <c r="BE11" s="632"/>
      <c r="BF11" s="633"/>
      <c r="BG11" s="634">
        <v>3083</v>
      </c>
      <c r="BH11" s="635"/>
      <c r="BI11" s="635"/>
      <c r="BJ11" s="635"/>
      <c r="BK11" s="635"/>
      <c r="BL11" s="635"/>
      <c r="BM11" s="635"/>
      <c r="BN11" s="636"/>
      <c r="BO11" s="637">
        <v>1.7</v>
      </c>
      <c r="BP11" s="637"/>
      <c r="BQ11" s="637"/>
      <c r="BR11" s="637"/>
      <c r="BS11" s="643" t="s">
        <v>130</v>
      </c>
      <c r="BT11" s="635"/>
      <c r="BU11" s="635"/>
      <c r="BV11" s="635"/>
      <c r="BW11" s="635"/>
      <c r="BX11" s="635"/>
      <c r="BY11" s="635"/>
      <c r="BZ11" s="635"/>
      <c r="CA11" s="635"/>
      <c r="CB11" s="644"/>
      <c r="CD11" s="631" t="s">
        <v>252</v>
      </c>
      <c r="CE11" s="632"/>
      <c r="CF11" s="632"/>
      <c r="CG11" s="632"/>
      <c r="CH11" s="632"/>
      <c r="CI11" s="632"/>
      <c r="CJ11" s="632"/>
      <c r="CK11" s="632"/>
      <c r="CL11" s="632"/>
      <c r="CM11" s="632"/>
      <c r="CN11" s="632"/>
      <c r="CO11" s="632"/>
      <c r="CP11" s="632"/>
      <c r="CQ11" s="633"/>
      <c r="CR11" s="634">
        <v>3270672</v>
      </c>
      <c r="CS11" s="635"/>
      <c r="CT11" s="635"/>
      <c r="CU11" s="635"/>
      <c r="CV11" s="635"/>
      <c r="CW11" s="635"/>
      <c r="CX11" s="635"/>
      <c r="CY11" s="636"/>
      <c r="CZ11" s="637">
        <v>58.4</v>
      </c>
      <c r="DA11" s="637"/>
      <c r="DB11" s="637"/>
      <c r="DC11" s="637"/>
      <c r="DD11" s="643">
        <v>2496169</v>
      </c>
      <c r="DE11" s="635"/>
      <c r="DF11" s="635"/>
      <c r="DG11" s="635"/>
      <c r="DH11" s="635"/>
      <c r="DI11" s="635"/>
      <c r="DJ11" s="635"/>
      <c r="DK11" s="635"/>
      <c r="DL11" s="635"/>
      <c r="DM11" s="635"/>
      <c r="DN11" s="635"/>
      <c r="DO11" s="635"/>
      <c r="DP11" s="636"/>
      <c r="DQ11" s="643">
        <v>711774</v>
      </c>
      <c r="DR11" s="635"/>
      <c r="DS11" s="635"/>
      <c r="DT11" s="635"/>
      <c r="DU11" s="635"/>
      <c r="DV11" s="635"/>
      <c r="DW11" s="635"/>
      <c r="DX11" s="635"/>
      <c r="DY11" s="635"/>
      <c r="DZ11" s="635"/>
      <c r="EA11" s="635"/>
      <c r="EB11" s="635"/>
      <c r="EC11" s="644"/>
    </row>
    <row r="12" spans="2:143" ht="11.25" customHeight="1" x14ac:dyDescent="0.15">
      <c r="B12" s="631" t="s">
        <v>253</v>
      </c>
      <c r="C12" s="632"/>
      <c r="D12" s="632"/>
      <c r="E12" s="632"/>
      <c r="F12" s="632"/>
      <c r="G12" s="632"/>
      <c r="H12" s="632"/>
      <c r="I12" s="632"/>
      <c r="J12" s="632"/>
      <c r="K12" s="632"/>
      <c r="L12" s="632"/>
      <c r="M12" s="632"/>
      <c r="N12" s="632"/>
      <c r="O12" s="632"/>
      <c r="P12" s="632"/>
      <c r="Q12" s="633"/>
      <c r="R12" s="634" t="s">
        <v>130</v>
      </c>
      <c r="S12" s="635"/>
      <c r="T12" s="635"/>
      <c r="U12" s="635"/>
      <c r="V12" s="635"/>
      <c r="W12" s="635"/>
      <c r="X12" s="635"/>
      <c r="Y12" s="636"/>
      <c r="Z12" s="637" t="s">
        <v>130</v>
      </c>
      <c r="AA12" s="637"/>
      <c r="AB12" s="637"/>
      <c r="AC12" s="637"/>
      <c r="AD12" s="638" t="s">
        <v>130</v>
      </c>
      <c r="AE12" s="638"/>
      <c r="AF12" s="638"/>
      <c r="AG12" s="638"/>
      <c r="AH12" s="638"/>
      <c r="AI12" s="638"/>
      <c r="AJ12" s="638"/>
      <c r="AK12" s="638"/>
      <c r="AL12" s="639" t="s">
        <v>130</v>
      </c>
      <c r="AM12" s="640"/>
      <c r="AN12" s="640"/>
      <c r="AO12" s="641"/>
      <c r="AP12" s="631" t="s">
        <v>254</v>
      </c>
      <c r="AQ12" s="632"/>
      <c r="AR12" s="632"/>
      <c r="AS12" s="632"/>
      <c r="AT12" s="632"/>
      <c r="AU12" s="632"/>
      <c r="AV12" s="632"/>
      <c r="AW12" s="632"/>
      <c r="AX12" s="632"/>
      <c r="AY12" s="632"/>
      <c r="AZ12" s="632"/>
      <c r="BA12" s="632"/>
      <c r="BB12" s="632"/>
      <c r="BC12" s="632"/>
      <c r="BD12" s="632"/>
      <c r="BE12" s="632"/>
      <c r="BF12" s="633"/>
      <c r="BG12" s="634">
        <v>83557</v>
      </c>
      <c r="BH12" s="635"/>
      <c r="BI12" s="635"/>
      <c r="BJ12" s="635"/>
      <c r="BK12" s="635"/>
      <c r="BL12" s="635"/>
      <c r="BM12" s="635"/>
      <c r="BN12" s="636"/>
      <c r="BO12" s="637">
        <v>47.1</v>
      </c>
      <c r="BP12" s="637"/>
      <c r="BQ12" s="637"/>
      <c r="BR12" s="637"/>
      <c r="BS12" s="643" t="s">
        <v>130</v>
      </c>
      <c r="BT12" s="635"/>
      <c r="BU12" s="635"/>
      <c r="BV12" s="635"/>
      <c r="BW12" s="635"/>
      <c r="BX12" s="635"/>
      <c r="BY12" s="635"/>
      <c r="BZ12" s="635"/>
      <c r="CA12" s="635"/>
      <c r="CB12" s="644"/>
      <c r="CD12" s="631" t="s">
        <v>255</v>
      </c>
      <c r="CE12" s="632"/>
      <c r="CF12" s="632"/>
      <c r="CG12" s="632"/>
      <c r="CH12" s="632"/>
      <c r="CI12" s="632"/>
      <c r="CJ12" s="632"/>
      <c r="CK12" s="632"/>
      <c r="CL12" s="632"/>
      <c r="CM12" s="632"/>
      <c r="CN12" s="632"/>
      <c r="CO12" s="632"/>
      <c r="CP12" s="632"/>
      <c r="CQ12" s="633"/>
      <c r="CR12" s="634">
        <v>82939</v>
      </c>
      <c r="CS12" s="635"/>
      <c r="CT12" s="635"/>
      <c r="CU12" s="635"/>
      <c r="CV12" s="635"/>
      <c r="CW12" s="635"/>
      <c r="CX12" s="635"/>
      <c r="CY12" s="636"/>
      <c r="CZ12" s="637">
        <v>1.5</v>
      </c>
      <c r="DA12" s="637"/>
      <c r="DB12" s="637"/>
      <c r="DC12" s="637"/>
      <c r="DD12" s="643">
        <v>21205</v>
      </c>
      <c r="DE12" s="635"/>
      <c r="DF12" s="635"/>
      <c r="DG12" s="635"/>
      <c r="DH12" s="635"/>
      <c r="DI12" s="635"/>
      <c r="DJ12" s="635"/>
      <c r="DK12" s="635"/>
      <c r="DL12" s="635"/>
      <c r="DM12" s="635"/>
      <c r="DN12" s="635"/>
      <c r="DO12" s="635"/>
      <c r="DP12" s="636"/>
      <c r="DQ12" s="643">
        <v>36879</v>
      </c>
      <c r="DR12" s="635"/>
      <c r="DS12" s="635"/>
      <c r="DT12" s="635"/>
      <c r="DU12" s="635"/>
      <c r="DV12" s="635"/>
      <c r="DW12" s="635"/>
      <c r="DX12" s="635"/>
      <c r="DY12" s="635"/>
      <c r="DZ12" s="635"/>
      <c r="EA12" s="635"/>
      <c r="EB12" s="635"/>
      <c r="EC12" s="644"/>
    </row>
    <row r="13" spans="2:143" ht="11.25" customHeight="1" x14ac:dyDescent="0.15">
      <c r="B13" s="631" t="s">
        <v>256</v>
      </c>
      <c r="C13" s="632"/>
      <c r="D13" s="632"/>
      <c r="E13" s="632"/>
      <c r="F13" s="632"/>
      <c r="G13" s="632"/>
      <c r="H13" s="632"/>
      <c r="I13" s="632"/>
      <c r="J13" s="632"/>
      <c r="K13" s="632"/>
      <c r="L13" s="632"/>
      <c r="M13" s="632"/>
      <c r="N13" s="632"/>
      <c r="O13" s="632"/>
      <c r="P13" s="632"/>
      <c r="Q13" s="633"/>
      <c r="R13" s="634" t="s">
        <v>130</v>
      </c>
      <c r="S13" s="635"/>
      <c r="T13" s="635"/>
      <c r="U13" s="635"/>
      <c r="V13" s="635"/>
      <c r="W13" s="635"/>
      <c r="X13" s="635"/>
      <c r="Y13" s="636"/>
      <c r="Z13" s="637" t="s">
        <v>130</v>
      </c>
      <c r="AA13" s="637"/>
      <c r="AB13" s="637"/>
      <c r="AC13" s="637"/>
      <c r="AD13" s="638" t="s">
        <v>130</v>
      </c>
      <c r="AE13" s="638"/>
      <c r="AF13" s="638"/>
      <c r="AG13" s="638"/>
      <c r="AH13" s="638"/>
      <c r="AI13" s="638"/>
      <c r="AJ13" s="638"/>
      <c r="AK13" s="638"/>
      <c r="AL13" s="639" t="s">
        <v>130</v>
      </c>
      <c r="AM13" s="640"/>
      <c r="AN13" s="640"/>
      <c r="AO13" s="641"/>
      <c r="AP13" s="631" t="s">
        <v>257</v>
      </c>
      <c r="AQ13" s="632"/>
      <c r="AR13" s="632"/>
      <c r="AS13" s="632"/>
      <c r="AT13" s="632"/>
      <c r="AU13" s="632"/>
      <c r="AV13" s="632"/>
      <c r="AW13" s="632"/>
      <c r="AX13" s="632"/>
      <c r="AY13" s="632"/>
      <c r="AZ13" s="632"/>
      <c r="BA13" s="632"/>
      <c r="BB13" s="632"/>
      <c r="BC13" s="632"/>
      <c r="BD13" s="632"/>
      <c r="BE13" s="632"/>
      <c r="BF13" s="633"/>
      <c r="BG13" s="634">
        <v>70842</v>
      </c>
      <c r="BH13" s="635"/>
      <c r="BI13" s="635"/>
      <c r="BJ13" s="635"/>
      <c r="BK13" s="635"/>
      <c r="BL13" s="635"/>
      <c r="BM13" s="635"/>
      <c r="BN13" s="636"/>
      <c r="BO13" s="637">
        <v>40</v>
      </c>
      <c r="BP13" s="637"/>
      <c r="BQ13" s="637"/>
      <c r="BR13" s="637"/>
      <c r="BS13" s="643" t="s">
        <v>130</v>
      </c>
      <c r="BT13" s="635"/>
      <c r="BU13" s="635"/>
      <c r="BV13" s="635"/>
      <c r="BW13" s="635"/>
      <c r="BX13" s="635"/>
      <c r="BY13" s="635"/>
      <c r="BZ13" s="635"/>
      <c r="CA13" s="635"/>
      <c r="CB13" s="644"/>
      <c r="CD13" s="631" t="s">
        <v>258</v>
      </c>
      <c r="CE13" s="632"/>
      <c r="CF13" s="632"/>
      <c r="CG13" s="632"/>
      <c r="CH13" s="632"/>
      <c r="CI13" s="632"/>
      <c r="CJ13" s="632"/>
      <c r="CK13" s="632"/>
      <c r="CL13" s="632"/>
      <c r="CM13" s="632"/>
      <c r="CN13" s="632"/>
      <c r="CO13" s="632"/>
      <c r="CP13" s="632"/>
      <c r="CQ13" s="633"/>
      <c r="CR13" s="634">
        <v>384703</v>
      </c>
      <c r="CS13" s="635"/>
      <c r="CT13" s="635"/>
      <c r="CU13" s="635"/>
      <c r="CV13" s="635"/>
      <c r="CW13" s="635"/>
      <c r="CX13" s="635"/>
      <c r="CY13" s="636"/>
      <c r="CZ13" s="637">
        <v>6.9</v>
      </c>
      <c r="DA13" s="637"/>
      <c r="DB13" s="637"/>
      <c r="DC13" s="637"/>
      <c r="DD13" s="643">
        <v>179383</v>
      </c>
      <c r="DE13" s="635"/>
      <c r="DF13" s="635"/>
      <c r="DG13" s="635"/>
      <c r="DH13" s="635"/>
      <c r="DI13" s="635"/>
      <c r="DJ13" s="635"/>
      <c r="DK13" s="635"/>
      <c r="DL13" s="635"/>
      <c r="DM13" s="635"/>
      <c r="DN13" s="635"/>
      <c r="DO13" s="635"/>
      <c r="DP13" s="636"/>
      <c r="DQ13" s="643">
        <v>99797</v>
      </c>
      <c r="DR13" s="635"/>
      <c r="DS13" s="635"/>
      <c r="DT13" s="635"/>
      <c r="DU13" s="635"/>
      <c r="DV13" s="635"/>
      <c r="DW13" s="635"/>
      <c r="DX13" s="635"/>
      <c r="DY13" s="635"/>
      <c r="DZ13" s="635"/>
      <c r="EA13" s="635"/>
      <c r="EB13" s="635"/>
      <c r="EC13" s="644"/>
    </row>
    <row r="14" spans="2:143" ht="11.25" customHeight="1" x14ac:dyDescent="0.15">
      <c r="B14" s="631" t="s">
        <v>259</v>
      </c>
      <c r="C14" s="632"/>
      <c r="D14" s="632"/>
      <c r="E14" s="632"/>
      <c r="F14" s="632"/>
      <c r="G14" s="632"/>
      <c r="H14" s="632"/>
      <c r="I14" s="632"/>
      <c r="J14" s="632"/>
      <c r="K14" s="632"/>
      <c r="L14" s="632"/>
      <c r="M14" s="632"/>
      <c r="N14" s="632"/>
      <c r="O14" s="632"/>
      <c r="P14" s="632"/>
      <c r="Q14" s="633"/>
      <c r="R14" s="634" t="s">
        <v>130</v>
      </c>
      <c r="S14" s="635"/>
      <c r="T14" s="635"/>
      <c r="U14" s="635"/>
      <c r="V14" s="635"/>
      <c r="W14" s="635"/>
      <c r="X14" s="635"/>
      <c r="Y14" s="636"/>
      <c r="Z14" s="637" t="s">
        <v>130</v>
      </c>
      <c r="AA14" s="637"/>
      <c r="AB14" s="637"/>
      <c r="AC14" s="637"/>
      <c r="AD14" s="638" t="s">
        <v>130</v>
      </c>
      <c r="AE14" s="638"/>
      <c r="AF14" s="638"/>
      <c r="AG14" s="638"/>
      <c r="AH14" s="638"/>
      <c r="AI14" s="638"/>
      <c r="AJ14" s="638"/>
      <c r="AK14" s="638"/>
      <c r="AL14" s="639" t="s">
        <v>130</v>
      </c>
      <c r="AM14" s="640"/>
      <c r="AN14" s="640"/>
      <c r="AO14" s="641"/>
      <c r="AP14" s="631" t="s">
        <v>260</v>
      </c>
      <c r="AQ14" s="632"/>
      <c r="AR14" s="632"/>
      <c r="AS14" s="632"/>
      <c r="AT14" s="632"/>
      <c r="AU14" s="632"/>
      <c r="AV14" s="632"/>
      <c r="AW14" s="632"/>
      <c r="AX14" s="632"/>
      <c r="AY14" s="632"/>
      <c r="AZ14" s="632"/>
      <c r="BA14" s="632"/>
      <c r="BB14" s="632"/>
      <c r="BC14" s="632"/>
      <c r="BD14" s="632"/>
      <c r="BE14" s="632"/>
      <c r="BF14" s="633"/>
      <c r="BG14" s="634">
        <v>7465</v>
      </c>
      <c r="BH14" s="635"/>
      <c r="BI14" s="635"/>
      <c r="BJ14" s="635"/>
      <c r="BK14" s="635"/>
      <c r="BL14" s="635"/>
      <c r="BM14" s="635"/>
      <c r="BN14" s="636"/>
      <c r="BO14" s="637">
        <v>4.2</v>
      </c>
      <c r="BP14" s="637"/>
      <c r="BQ14" s="637"/>
      <c r="BR14" s="637"/>
      <c r="BS14" s="643" t="s">
        <v>130</v>
      </c>
      <c r="BT14" s="635"/>
      <c r="BU14" s="635"/>
      <c r="BV14" s="635"/>
      <c r="BW14" s="635"/>
      <c r="BX14" s="635"/>
      <c r="BY14" s="635"/>
      <c r="BZ14" s="635"/>
      <c r="CA14" s="635"/>
      <c r="CB14" s="644"/>
      <c r="CD14" s="631" t="s">
        <v>261</v>
      </c>
      <c r="CE14" s="632"/>
      <c r="CF14" s="632"/>
      <c r="CG14" s="632"/>
      <c r="CH14" s="632"/>
      <c r="CI14" s="632"/>
      <c r="CJ14" s="632"/>
      <c r="CK14" s="632"/>
      <c r="CL14" s="632"/>
      <c r="CM14" s="632"/>
      <c r="CN14" s="632"/>
      <c r="CO14" s="632"/>
      <c r="CP14" s="632"/>
      <c r="CQ14" s="633"/>
      <c r="CR14" s="634">
        <v>17870</v>
      </c>
      <c r="CS14" s="635"/>
      <c r="CT14" s="635"/>
      <c r="CU14" s="635"/>
      <c r="CV14" s="635"/>
      <c r="CW14" s="635"/>
      <c r="CX14" s="635"/>
      <c r="CY14" s="636"/>
      <c r="CZ14" s="637">
        <v>0.3</v>
      </c>
      <c r="DA14" s="637"/>
      <c r="DB14" s="637"/>
      <c r="DC14" s="637"/>
      <c r="DD14" s="643" t="s">
        <v>130</v>
      </c>
      <c r="DE14" s="635"/>
      <c r="DF14" s="635"/>
      <c r="DG14" s="635"/>
      <c r="DH14" s="635"/>
      <c r="DI14" s="635"/>
      <c r="DJ14" s="635"/>
      <c r="DK14" s="635"/>
      <c r="DL14" s="635"/>
      <c r="DM14" s="635"/>
      <c r="DN14" s="635"/>
      <c r="DO14" s="635"/>
      <c r="DP14" s="636"/>
      <c r="DQ14" s="643">
        <v>14345</v>
      </c>
      <c r="DR14" s="635"/>
      <c r="DS14" s="635"/>
      <c r="DT14" s="635"/>
      <c r="DU14" s="635"/>
      <c r="DV14" s="635"/>
      <c r="DW14" s="635"/>
      <c r="DX14" s="635"/>
      <c r="DY14" s="635"/>
      <c r="DZ14" s="635"/>
      <c r="EA14" s="635"/>
      <c r="EB14" s="635"/>
      <c r="EC14" s="644"/>
    </row>
    <row r="15" spans="2:143" ht="11.25" customHeight="1" x14ac:dyDescent="0.15">
      <c r="B15" s="631" t="s">
        <v>262</v>
      </c>
      <c r="C15" s="632"/>
      <c r="D15" s="632"/>
      <c r="E15" s="632"/>
      <c r="F15" s="632"/>
      <c r="G15" s="632"/>
      <c r="H15" s="632"/>
      <c r="I15" s="632"/>
      <c r="J15" s="632"/>
      <c r="K15" s="632"/>
      <c r="L15" s="632"/>
      <c r="M15" s="632"/>
      <c r="N15" s="632"/>
      <c r="O15" s="632"/>
      <c r="P15" s="632"/>
      <c r="Q15" s="633"/>
      <c r="R15" s="634" t="s">
        <v>130</v>
      </c>
      <c r="S15" s="635"/>
      <c r="T15" s="635"/>
      <c r="U15" s="635"/>
      <c r="V15" s="635"/>
      <c r="W15" s="635"/>
      <c r="X15" s="635"/>
      <c r="Y15" s="636"/>
      <c r="Z15" s="637" t="s">
        <v>130</v>
      </c>
      <c r="AA15" s="637"/>
      <c r="AB15" s="637"/>
      <c r="AC15" s="637"/>
      <c r="AD15" s="638" t="s">
        <v>130</v>
      </c>
      <c r="AE15" s="638"/>
      <c r="AF15" s="638"/>
      <c r="AG15" s="638"/>
      <c r="AH15" s="638"/>
      <c r="AI15" s="638"/>
      <c r="AJ15" s="638"/>
      <c r="AK15" s="638"/>
      <c r="AL15" s="639" t="s">
        <v>130</v>
      </c>
      <c r="AM15" s="640"/>
      <c r="AN15" s="640"/>
      <c r="AO15" s="641"/>
      <c r="AP15" s="631" t="s">
        <v>263</v>
      </c>
      <c r="AQ15" s="632"/>
      <c r="AR15" s="632"/>
      <c r="AS15" s="632"/>
      <c r="AT15" s="632"/>
      <c r="AU15" s="632"/>
      <c r="AV15" s="632"/>
      <c r="AW15" s="632"/>
      <c r="AX15" s="632"/>
      <c r="AY15" s="632"/>
      <c r="AZ15" s="632"/>
      <c r="BA15" s="632"/>
      <c r="BB15" s="632"/>
      <c r="BC15" s="632"/>
      <c r="BD15" s="632"/>
      <c r="BE15" s="632"/>
      <c r="BF15" s="633"/>
      <c r="BG15" s="634">
        <v>12885</v>
      </c>
      <c r="BH15" s="635"/>
      <c r="BI15" s="635"/>
      <c r="BJ15" s="635"/>
      <c r="BK15" s="635"/>
      <c r="BL15" s="635"/>
      <c r="BM15" s="635"/>
      <c r="BN15" s="636"/>
      <c r="BO15" s="637">
        <v>7.3</v>
      </c>
      <c r="BP15" s="637"/>
      <c r="BQ15" s="637"/>
      <c r="BR15" s="637"/>
      <c r="BS15" s="643" t="s">
        <v>130</v>
      </c>
      <c r="BT15" s="635"/>
      <c r="BU15" s="635"/>
      <c r="BV15" s="635"/>
      <c r="BW15" s="635"/>
      <c r="BX15" s="635"/>
      <c r="BY15" s="635"/>
      <c r="BZ15" s="635"/>
      <c r="CA15" s="635"/>
      <c r="CB15" s="644"/>
      <c r="CD15" s="631" t="s">
        <v>264</v>
      </c>
      <c r="CE15" s="632"/>
      <c r="CF15" s="632"/>
      <c r="CG15" s="632"/>
      <c r="CH15" s="632"/>
      <c r="CI15" s="632"/>
      <c r="CJ15" s="632"/>
      <c r="CK15" s="632"/>
      <c r="CL15" s="632"/>
      <c r="CM15" s="632"/>
      <c r="CN15" s="632"/>
      <c r="CO15" s="632"/>
      <c r="CP15" s="632"/>
      <c r="CQ15" s="633"/>
      <c r="CR15" s="634">
        <v>185286</v>
      </c>
      <c r="CS15" s="635"/>
      <c r="CT15" s="635"/>
      <c r="CU15" s="635"/>
      <c r="CV15" s="635"/>
      <c r="CW15" s="635"/>
      <c r="CX15" s="635"/>
      <c r="CY15" s="636"/>
      <c r="CZ15" s="637">
        <v>3.3</v>
      </c>
      <c r="DA15" s="637"/>
      <c r="DB15" s="637"/>
      <c r="DC15" s="637"/>
      <c r="DD15" s="643">
        <v>28519</v>
      </c>
      <c r="DE15" s="635"/>
      <c r="DF15" s="635"/>
      <c r="DG15" s="635"/>
      <c r="DH15" s="635"/>
      <c r="DI15" s="635"/>
      <c r="DJ15" s="635"/>
      <c r="DK15" s="635"/>
      <c r="DL15" s="635"/>
      <c r="DM15" s="635"/>
      <c r="DN15" s="635"/>
      <c r="DO15" s="635"/>
      <c r="DP15" s="636"/>
      <c r="DQ15" s="643">
        <v>167825</v>
      </c>
      <c r="DR15" s="635"/>
      <c r="DS15" s="635"/>
      <c r="DT15" s="635"/>
      <c r="DU15" s="635"/>
      <c r="DV15" s="635"/>
      <c r="DW15" s="635"/>
      <c r="DX15" s="635"/>
      <c r="DY15" s="635"/>
      <c r="DZ15" s="635"/>
      <c r="EA15" s="635"/>
      <c r="EB15" s="635"/>
      <c r="EC15" s="644"/>
    </row>
    <row r="16" spans="2:143" ht="11.25" customHeight="1" x14ac:dyDescent="0.15">
      <c r="B16" s="631" t="s">
        <v>265</v>
      </c>
      <c r="C16" s="632"/>
      <c r="D16" s="632"/>
      <c r="E16" s="632"/>
      <c r="F16" s="632"/>
      <c r="G16" s="632"/>
      <c r="H16" s="632"/>
      <c r="I16" s="632"/>
      <c r="J16" s="632"/>
      <c r="K16" s="632"/>
      <c r="L16" s="632"/>
      <c r="M16" s="632"/>
      <c r="N16" s="632"/>
      <c r="O16" s="632"/>
      <c r="P16" s="632"/>
      <c r="Q16" s="633"/>
      <c r="R16" s="634">
        <v>1083</v>
      </c>
      <c r="S16" s="635"/>
      <c r="T16" s="635"/>
      <c r="U16" s="635"/>
      <c r="V16" s="635"/>
      <c r="W16" s="635"/>
      <c r="X16" s="635"/>
      <c r="Y16" s="636"/>
      <c r="Z16" s="637">
        <v>0</v>
      </c>
      <c r="AA16" s="637"/>
      <c r="AB16" s="637"/>
      <c r="AC16" s="637"/>
      <c r="AD16" s="638">
        <v>1083</v>
      </c>
      <c r="AE16" s="638"/>
      <c r="AF16" s="638"/>
      <c r="AG16" s="638"/>
      <c r="AH16" s="638"/>
      <c r="AI16" s="638"/>
      <c r="AJ16" s="638"/>
      <c r="AK16" s="638"/>
      <c r="AL16" s="639">
        <v>0.1</v>
      </c>
      <c r="AM16" s="640"/>
      <c r="AN16" s="640"/>
      <c r="AO16" s="641"/>
      <c r="AP16" s="631" t="s">
        <v>266</v>
      </c>
      <c r="AQ16" s="632"/>
      <c r="AR16" s="632"/>
      <c r="AS16" s="632"/>
      <c r="AT16" s="632"/>
      <c r="AU16" s="632"/>
      <c r="AV16" s="632"/>
      <c r="AW16" s="632"/>
      <c r="AX16" s="632"/>
      <c r="AY16" s="632"/>
      <c r="AZ16" s="632"/>
      <c r="BA16" s="632"/>
      <c r="BB16" s="632"/>
      <c r="BC16" s="632"/>
      <c r="BD16" s="632"/>
      <c r="BE16" s="632"/>
      <c r="BF16" s="633"/>
      <c r="BG16" s="634">
        <v>81</v>
      </c>
      <c r="BH16" s="635"/>
      <c r="BI16" s="635"/>
      <c r="BJ16" s="635"/>
      <c r="BK16" s="635"/>
      <c r="BL16" s="635"/>
      <c r="BM16" s="635"/>
      <c r="BN16" s="636"/>
      <c r="BO16" s="637">
        <v>0</v>
      </c>
      <c r="BP16" s="637"/>
      <c r="BQ16" s="637"/>
      <c r="BR16" s="637"/>
      <c r="BS16" s="643" t="s">
        <v>130</v>
      </c>
      <c r="BT16" s="635"/>
      <c r="BU16" s="635"/>
      <c r="BV16" s="635"/>
      <c r="BW16" s="635"/>
      <c r="BX16" s="635"/>
      <c r="BY16" s="635"/>
      <c r="BZ16" s="635"/>
      <c r="CA16" s="635"/>
      <c r="CB16" s="644"/>
      <c r="CD16" s="631" t="s">
        <v>267</v>
      </c>
      <c r="CE16" s="632"/>
      <c r="CF16" s="632"/>
      <c r="CG16" s="632"/>
      <c r="CH16" s="632"/>
      <c r="CI16" s="632"/>
      <c r="CJ16" s="632"/>
      <c r="CK16" s="632"/>
      <c r="CL16" s="632"/>
      <c r="CM16" s="632"/>
      <c r="CN16" s="632"/>
      <c r="CO16" s="632"/>
      <c r="CP16" s="632"/>
      <c r="CQ16" s="633"/>
      <c r="CR16" s="634" t="s">
        <v>130</v>
      </c>
      <c r="CS16" s="635"/>
      <c r="CT16" s="635"/>
      <c r="CU16" s="635"/>
      <c r="CV16" s="635"/>
      <c r="CW16" s="635"/>
      <c r="CX16" s="635"/>
      <c r="CY16" s="636"/>
      <c r="CZ16" s="637" t="s">
        <v>130</v>
      </c>
      <c r="DA16" s="637"/>
      <c r="DB16" s="637"/>
      <c r="DC16" s="637"/>
      <c r="DD16" s="643" t="s">
        <v>130</v>
      </c>
      <c r="DE16" s="635"/>
      <c r="DF16" s="635"/>
      <c r="DG16" s="635"/>
      <c r="DH16" s="635"/>
      <c r="DI16" s="635"/>
      <c r="DJ16" s="635"/>
      <c r="DK16" s="635"/>
      <c r="DL16" s="635"/>
      <c r="DM16" s="635"/>
      <c r="DN16" s="635"/>
      <c r="DO16" s="635"/>
      <c r="DP16" s="636"/>
      <c r="DQ16" s="643" t="s">
        <v>130</v>
      </c>
      <c r="DR16" s="635"/>
      <c r="DS16" s="635"/>
      <c r="DT16" s="635"/>
      <c r="DU16" s="635"/>
      <c r="DV16" s="635"/>
      <c r="DW16" s="635"/>
      <c r="DX16" s="635"/>
      <c r="DY16" s="635"/>
      <c r="DZ16" s="635"/>
      <c r="EA16" s="635"/>
      <c r="EB16" s="635"/>
      <c r="EC16" s="644"/>
    </row>
    <row r="17" spans="2:133" ht="11.25" customHeight="1" x14ac:dyDescent="0.15">
      <c r="B17" s="631" t="s">
        <v>268</v>
      </c>
      <c r="C17" s="632"/>
      <c r="D17" s="632"/>
      <c r="E17" s="632"/>
      <c r="F17" s="632"/>
      <c r="G17" s="632"/>
      <c r="H17" s="632"/>
      <c r="I17" s="632"/>
      <c r="J17" s="632"/>
      <c r="K17" s="632"/>
      <c r="L17" s="632"/>
      <c r="M17" s="632"/>
      <c r="N17" s="632"/>
      <c r="O17" s="632"/>
      <c r="P17" s="632"/>
      <c r="Q17" s="633"/>
      <c r="R17" s="634">
        <v>2458</v>
      </c>
      <c r="S17" s="635"/>
      <c r="T17" s="635"/>
      <c r="U17" s="635"/>
      <c r="V17" s="635"/>
      <c r="W17" s="635"/>
      <c r="X17" s="635"/>
      <c r="Y17" s="636"/>
      <c r="Z17" s="637">
        <v>0</v>
      </c>
      <c r="AA17" s="637"/>
      <c r="AB17" s="637"/>
      <c r="AC17" s="637"/>
      <c r="AD17" s="638">
        <v>2458</v>
      </c>
      <c r="AE17" s="638"/>
      <c r="AF17" s="638"/>
      <c r="AG17" s="638"/>
      <c r="AH17" s="638"/>
      <c r="AI17" s="638"/>
      <c r="AJ17" s="638"/>
      <c r="AK17" s="638"/>
      <c r="AL17" s="639">
        <v>0.2</v>
      </c>
      <c r="AM17" s="640"/>
      <c r="AN17" s="640"/>
      <c r="AO17" s="641"/>
      <c r="AP17" s="631" t="s">
        <v>269</v>
      </c>
      <c r="AQ17" s="632"/>
      <c r="AR17" s="632"/>
      <c r="AS17" s="632"/>
      <c r="AT17" s="632"/>
      <c r="AU17" s="632"/>
      <c r="AV17" s="632"/>
      <c r="AW17" s="632"/>
      <c r="AX17" s="632"/>
      <c r="AY17" s="632"/>
      <c r="AZ17" s="632"/>
      <c r="BA17" s="632"/>
      <c r="BB17" s="632"/>
      <c r="BC17" s="632"/>
      <c r="BD17" s="632"/>
      <c r="BE17" s="632"/>
      <c r="BF17" s="633"/>
      <c r="BG17" s="634" t="s">
        <v>130</v>
      </c>
      <c r="BH17" s="635"/>
      <c r="BI17" s="635"/>
      <c r="BJ17" s="635"/>
      <c r="BK17" s="635"/>
      <c r="BL17" s="635"/>
      <c r="BM17" s="635"/>
      <c r="BN17" s="636"/>
      <c r="BO17" s="637" t="s">
        <v>130</v>
      </c>
      <c r="BP17" s="637"/>
      <c r="BQ17" s="637"/>
      <c r="BR17" s="637"/>
      <c r="BS17" s="643" t="s">
        <v>130</v>
      </c>
      <c r="BT17" s="635"/>
      <c r="BU17" s="635"/>
      <c r="BV17" s="635"/>
      <c r="BW17" s="635"/>
      <c r="BX17" s="635"/>
      <c r="BY17" s="635"/>
      <c r="BZ17" s="635"/>
      <c r="CA17" s="635"/>
      <c r="CB17" s="644"/>
      <c r="CD17" s="631" t="s">
        <v>270</v>
      </c>
      <c r="CE17" s="632"/>
      <c r="CF17" s="632"/>
      <c r="CG17" s="632"/>
      <c r="CH17" s="632"/>
      <c r="CI17" s="632"/>
      <c r="CJ17" s="632"/>
      <c r="CK17" s="632"/>
      <c r="CL17" s="632"/>
      <c r="CM17" s="632"/>
      <c r="CN17" s="632"/>
      <c r="CO17" s="632"/>
      <c r="CP17" s="632"/>
      <c r="CQ17" s="633"/>
      <c r="CR17" s="634">
        <v>313415</v>
      </c>
      <c r="CS17" s="635"/>
      <c r="CT17" s="635"/>
      <c r="CU17" s="635"/>
      <c r="CV17" s="635"/>
      <c r="CW17" s="635"/>
      <c r="CX17" s="635"/>
      <c r="CY17" s="636"/>
      <c r="CZ17" s="637">
        <v>5.6</v>
      </c>
      <c r="DA17" s="637"/>
      <c r="DB17" s="637"/>
      <c r="DC17" s="637"/>
      <c r="DD17" s="643" t="s">
        <v>130</v>
      </c>
      <c r="DE17" s="635"/>
      <c r="DF17" s="635"/>
      <c r="DG17" s="635"/>
      <c r="DH17" s="635"/>
      <c r="DI17" s="635"/>
      <c r="DJ17" s="635"/>
      <c r="DK17" s="635"/>
      <c r="DL17" s="635"/>
      <c r="DM17" s="635"/>
      <c r="DN17" s="635"/>
      <c r="DO17" s="635"/>
      <c r="DP17" s="636"/>
      <c r="DQ17" s="643">
        <v>306349</v>
      </c>
      <c r="DR17" s="635"/>
      <c r="DS17" s="635"/>
      <c r="DT17" s="635"/>
      <c r="DU17" s="635"/>
      <c r="DV17" s="635"/>
      <c r="DW17" s="635"/>
      <c r="DX17" s="635"/>
      <c r="DY17" s="635"/>
      <c r="DZ17" s="635"/>
      <c r="EA17" s="635"/>
      <c r="EB17" s="635"/>
      <c r="EC17" s="644"/>
    </row>
    <row r="18" spans="2:133" ht="11.25" customHeight="1" x14ac:dyDescent="0.15">
      <c r="B18" s="631" t="s">
        <v>271</v>
      </c>
      <c r="C18" s="632"/>
      <c r="D18" s="632"/>
      <c r="E18" s="632"/>
      <c r="F18" s="632"/>
      <c r="G18" s="632"/>
      <c r="H18" s="632"/>
      <c r="I18" s="632"/>
      <c r="J18" s="632"/>
      <c r="K18" s="632"/>
      <c r="L18" s="632"/>
      <c r="M18" s="632"/>
      <c r="N18" s="632"/>
      <c r="O18" s="632"/>
      <c r="P18" s="632"/>
      <c r="Q18" s="633"/>
      <c r="R18" s="634">
        <v>712</v>
      </c>
      <c r="S18" s="635"/>
      <c r="T18" s="635"/>
      <c r="U18" s="635"/>
      <c r="V18" s="635"/>
      <c r="W18" s="635"/>
      <c r="X18" s="635"/>
      <c r="Y18" s="636"/>
      <c r="Z18" s="637">
        <v>0</v>
      </c>
      <c r="AA18" s="637"/>
      <c r="AB18" s="637"/>
      <c r="AC18" s="637"/>
      <c r="AD18" s="638">
        <v>712</v>
      </c>
      <c r="AE18" s="638"/>
      <c r="AF18" s="638"/>
      <c r="AG18" s="638"/>
      <c r="AH18" s="638"/>
      <c r="AI18" s="638"/>
      <c r="AJ18" s="638"/>
      <c r="AK18" s="638"/>
      <c r="AL18" s="639">
        <v>0.1</v>
      </c>
      <c r="AM18" s="640"/>
      <c r="AN18" s="640"/>
      <c r="AO18" s="641"/>
      <c r="AP18" s="631" t="s">
        <v>272</v>
      </c>
      <c r="AQ18" s="632"/>
      <c r="AR18" s="632"/>
      <c r="AS18" s="632"/>
      <c r="AT18" s="632"/>
      <c r="AU18" s="632"/>
      <c r="AV18" s="632"/>
      <c r="AW18" s="632"/>
      <c r="AX18" s="632"/>
      <c r="AY18" s="632"/>
      <c r="AZ18" s="632"/>
      <c r="BA18" s="632"/>
      <c r="BB18" s="632"/>
      <c r="BC18" s="632"/>
      <c r="BD18" s="632"/>
      <c r="BE18" s="632"/>
      <c r="BF18" s="633"/>
      <c r="BG18" s="634" t="s">
        <v>130</v>
      </c>
      <c r="BH18" s="635"/>
      <c r="BI18" s="635"/>
      <c r="BJ18" s="635"/>
      <c r="BK18" s="635"/>
      <c r="BL18" s="635"/>
      <c r="BM18" s="635"/>
      <c r="BN18" s="636"/>
      <c r="BO18" s="637" t="s">
        <v>130</v>
      </c>
      <c r="BP18" s="637"/>
      <c r="BQ18" s="637"/>
      <c r="BR18" s="637"/>
      <c r="BS18" s="643" t="s">
        <v>130</v>
      </c>
      <c r="BT18" s="635"/>
      <c r="BU18" s="635"/>
      <c r="BV18" s="635"/>
      <c r="BW18" s="635"/>
      <c r="BX18" s="635"/>
      <c r="BY18" s="635"/>
      <c r="BZ18" s="635"/>
      <c r="CA18" s="635"/>
      <c r="CB18" s="644"/>
      <c r="CD18" s="631" t="s">
        <v>273</v>
      </c>
      <c r="CE18" s="632"/>
      <c r="CF18" s="632"/>
      <c r="CG18" s="632"/>
      <c r="CH18" s="632"/>
      <c r="CI18" s="632"/>
      <c r="CJ18" s="632"/>
      <c r="CK18" s="632"/>
      <c r="CL18" s="632"/>
      <c r="CM18" s="632"/>
      <c r="CN18" s="632"/>
      <c r="CO18" s="632"/>
      <c r="CP18" s="632"/>
      <c r="CQ18" s="633"/>
      <c r="CR18" s="634" t="s">
        <v>130</v>
      </c>
      <c r="CS18" s="635"/>
      <c r="CT18" s="635"/>
      <c r="CU18" s="635"/>
      <c r="CV18" s="635"/>
      <c r="CW18" s="635"/>
      <c r="CX18" s="635"/>
      <c r="CY18" s="636"/>
      <c r="CZ18" s="637" t="s">
        <v>130</v>
      </c>
      <c r="DA18" s="637"/>
      <c r="DB18" s="637"/>
      <c r="DC18" s="637"/>
      <c r="DD18" s="643" t="s">
        <v>130</v>
      </c>
      <c r="DE18" s="635"/>
      <c r="DF18" s="635"/>
      <c r="DG18" s="635"/>
      <c r="DH18" s="635"/>
      <c r="DI18" s="635"/>
      <c r="DJ18" s="635"/>
      <c r="DK18" s="635"/>
      <c r="DL18" s="635"/>
      <c r="DM18" s="635"/>
      <c r="DN18" s="635"/>
      <c r="DO18" s="635"/>
      <c r="DP18" s="636"/>
      <c r="DQ18" s="643" t="s">
        <v>130</v>
      </c>
      <c r="DR18" s="635"/>
      <c r="DS18" s="635"/>
      <c r="DT18" s="635"/>
      <c r="DU18" s="635"/>
      <c r="DV18" s="635"/>
      <c r="DW18" s="635"/>
      <c r="DX18" s="635"/>
      <c r="DY18" s="635"/>
      <c r="DZ18" s="635"/>
      <c r="EA18" s="635"/>
      <c r="EB18" s="635"/>
      <c r="EC18" s="644"/>
    </row>
    <row r="19" spans="2:133" ht="11.25" customHeight="1" x14ac:dyDescent="0.15">
      <c r="B19" s="631" t="s">
        <v>274</v>
      </c>
      <c r="C19" s="632"/>
      <c r="D19" s="632"/>
      <c r="E19" s="632"/>
      <c r="F19" s="632"/>
      <c r="G19" s="632"/>
      <c r="H19" s="632"/>
      <c r="I19" s="632"/>
      <c r="J19" s="632"/>
      <c r="K19" s="632"/>
      <c r="L19" s="632"/>
      <c r="M19" s="632"/>
      <c r="N19" s="632"/>
      <c r="O19" s="632"/>
      <c r="P19" s="632"/>
      <c r="Q19" s="633"/>
      <c r="R19" s="634" t="s">
        <v>130</v>
      </c>
      <c r="S19" s="635"/>
      <c r="T19" s="635"/>
      <c r="U19" s="635"/>
      <c r="V19" s="635"/>
      <c r="W19" s="635"/>
      <c r="X19" s="635"/>
      <c r="Y19" s="636"/>
      <c r="Z19" s="637" t="s">
        <v>130</v>
      </c>
      <c r="AA19" s="637"/>
      <c r="AB19" s="637"/>
      <c r="AC19" s="637"/>
      <c r="AD19" s="638" t="s">
        <v>130</v>
      </c>
      <c r="AE19" s="638"/>
      <c r="AF19" s="638"/>
      <c r="AG19" s="638"/>
      <c r="AH19" s="638"/>
      <c r="AI19" s="638"/>
      <c r="AJ19" s="638"/>
      <c r="AK19" s="638"/>
      <c r="AL19" s="639" t="s">
        <v>130</v>
      </c>
      <c r="AM19" s="640"/>
      <c r="AN19" s="640"/>
      <c r="AO19" s="641"/>
      <c r="AP19" s="631" t="s">
        <v>275</v>
      </c>
      <c r="AQ19" s="632"/>
      <c r="AR19" s="632"/>
      <c r="AS19" s="632"/>
      <c r="AT19" s="632"/>
      <c r="AU19" s="632"/>
      <c r="AV19" s="632"/>
      <c r="AW19" s="632"/>
      <c r="AX19" s="632"/>
      <c r="AY19" s="632"/>
      <c r="AZ19" s="632"/>
      <c r="BA19" s="632"/>
      <c r="BB19" s="632"/>
      <c r="BC19" s="632"/>
      <c r="BD19" s="632"/>
      <c r="BE19" s="632"/>
      <c r="BF19" s="633"/>
      <c r="BG19" s="634" t="s">
        <v>130</v>
      </c>
      <c r="BH19" s="635"/>
      <c r="BI19" s="635"/>
      <c r="BJ19" s="635"/>
      <c r="BK19" s="635"/>
      <c r="BL19" s="635"/>
      <c r="BM19" s="635"/>
      <c r="BN19" s="636"/>
      <c r="BO19" s="637" t="s">
        <v>130</v>
      </c>
      <c r="BP19" s="637"/>
      <c r="BQ19" s="637"/>
      <c r="BR19" s="637"/>
      <c r="BS19" s="643" t="s">
        <v>130</v>
      </c>
      <c r="BT19" s="635"/>
      <c r="BU19" s="635"/>
      <c r="BV19" s="635"/>
      <c r="BW19" s="635"/>
      <c r="BX19" s="635"/>
      <c r="BY19" s="635"/>
      <c r="BZ19" s="635"/>
      <c r="CA19" s="635"/>
      <c r="CB19" s="644"/>
      <c r="CD19" s="631" t="s">
        <v>276</v>
      </c>
      <c r="CE19" s="632"/>
      <c r="CF19" s="632"/>
      <c r="CG19" s="632"/>
      <c r="CH19" s="632"/>
      <c r="CI19" s="632"/>
      <c r="CJ19" s="632"/>
      <c r="CK19" s="632"/>
      <c r="CL19" s="632"/>
      <c r="CM19" s="632"/>
      <c r="CN19" s="632"/>
      <c r="CO19" s="632"/>
      <c r="CP19" s="632"/>
      <c r="CQ19" s="633"/>
      <c r="CR19" s="634" t="s">
        <v>130</v>
      </c>
      <c r="CS19" s="635"/>
      <c r="CT19" s="635"/>
      <c r="CU19" s="635"/>
      <c r="CV19" s="635"/>
      <c r="CW19" s="635"/>
      <c r="CX19" s="635"/>
      <c r="CY19" s="636"/>
      <c r="CZ19" s="637" t="s">
        <v>130</v>
      </c>
      <c r="DA19" s="637"/>
      <c r="DB19" s="637"/>
      <c r="DC19" s="637"/>
      <c r="DD19" s="643" t="s">
        <v>130</v>
      </c>
      <c r="DE19" s="635"/>
      <c r="DF19" s="635"/>
      <c r="DG19" s="635"/>
      <c r="DH19" s="635"/>
      <c r="DI19" s="635"/>
      <c r="DJ19" s="635"/>
      <c r="DK19" s="635"/>
      <c r="DL19" s="635"/>
      <c r="DM19" s="635"/>
      <c r="DN19" s="635"/>
      <c r="DO19" s="635"/>
      <c r="DP19" s="636"/>
      <c r="DQ19" s="643" t="s">
        <v>130</v>
      </c>
      <c r="DR19" s="635"/>
      <c r="DS19" s="635"/>
      <c r="DT19" s="635"/>
      <c r="DU19" s="635"/>
      <c r="DV19" s="635"/>
      <c r="DW19" s="635"/>
      <c r="DX19" s="635"/>
      <c r="DY19" s="635"/>
      <c r="DZ19" s="635"/>
      <c r="EA19" s="635"/>
      <c r="EB19" s="635"/>
      <c r="EC19" s="644"/>
    </row>
    <row r="20" spans="2:133" ht="11.25" customHeight="1" x14ac:dyDescent="0.15">
      <c r="B20" s="631" t="s">
        <v>277</v>
      </c>
      <c r="C20" s="632"/>
      <c r="D20" s="632"/>
      <c r="E20" s="632"/>
      <c r="F20" s="632"/>
      <c r="G20" s="632"/>
      <c r="H20" s="632"/>
      <c r="I20" s="632"/>
      <c r="J20" s="632"/>
      <c r="K20" s="632"/>
      <c r="L20" s="632"/>
      <c r="M20" s="632"/>
      <c r="N20" s="632"/>
      <c r="O20" s="632"/>
      <c r="P20" s="632"/>
      <c r="Q20" s="633"/>
      <c r="R20" s="634" t="s">
        <v>130</v>
      </c>
      <c r="S20" s="635"/>
      <c r="T20" s="635"/>
      <c r="U20" s="635"/>
      <c r="V20" s="635"/>
      <c r="W20" s="635"/>
      <c r="X20" s="635"/>
      <c r="Y20" s="636"/>
      <c r="Z20" s="637" t="s">
        <v>130</v>
      </c>
      <c r="AA20" s="637"/>
      <c r="AB20" s="637"/>
      <c r="AC20" s="637"/>
      <c r="AD20" s="638" t="s">
        <v>130</v>
      </c>
      <c r="AE20" s="638"/>
      <c r="AF20" s="638"/>
      <c r="AG20" s="638"/>
      <c r="AH20" s="638"/>
      <c r="AI20" s="638"/>
      <c r="AJ20" s="638"/>
      <c r="AK20" s="638"/>
      <c r="AL20" s="639" t="s">
        <v>130</v>
      </c>
      <c r="AM20" s="640"/>
      <c r="AN20" s="640"/>
      <c r="AO20" s="641"/>
      <c r="AP20" s="631" t="s">
        <v>278</v>
      </c>
      <c r="AQ20" s="632"/>
      <c r="AR20" s="632"/>
      <c r="AS20" s="632"/>
      <c r="AT20" s="632"/>
      <c r="AU20" s="632"/>
      <c r="AV20" s="632"/>
      <c r="AW20" s="632"/>
      <c r="AX20" s="632"/>
      <c r="AY20" s="632"/>
      <c r="AZ20" s="632"/>
      <c r="BA20" s="632"/>
      <c r="BB20" s="632"/>
      <c r="BC20" s="632"/>
      <c r="BD20" s="632"/>
      <c r="BE20" s="632"/>
      <c r="BF20" s="633"/>
      <c r="BG20" s="634" t="s">
        <v>130</v>
      </c>
      <c r="BH20" s="635"/>
      <c r="BI20" s="635"/>
      <c r="BJ20" s="635"/>
      <c r="BK20" s="635"/>
      <c r="BL20" s="635"/>
      <c r="BM20" s="635"/>
      <c r="BN20" s="636"/>
      <c r="BO20" s="637" t="s">
        <v>130</v>
      </c>
      <c r="BP20" s="637"/>
      <c r="BQ20" s="637"/>
      <c r="BR20" s="637"/>
      <c r="BS20" s="643" t="s">
        <v>130</v>
      </c>
      <c r="BT20" s="635"/>
      <c r="BU20" s="635"/>
      <c r="BV20" s="635"/>
      <c r="BW20" s="635"/>
      <c r="BX20" s="635"/>
      <c r="BY20" s="635"/>
      <c r="BZ20" s="635"/>
      <c r="CA20" s="635"/>
      <c r="CB20" s="644"/>
      <c r="CD20" s="631" t="s">
        <v>279</v>
      </c>
      <c r="CE20" s="632"/>
      <c r="CF20" s="632"/>
      <c r="CG20" s="632"/>
      <c r="CH20" s="632"/>
      <c r="CI20" s="632"/>
      <c r="CJ20" s="632"/>
      <c r="CK20" s="632"/>
      <c r="CL20" s="632"/>
      <c r="CM20" s="632"/>
      <c r="CN20" s="632"/>
      <c r="CO20" s="632"/>
      <c r="CP20" s="632"/>
      <c r="CQ20" s="633"/>
      <c r="CR20" s="634">
        <v>5602415</v>
      </c>
      <c r="CS20" s="635"/>
      <c r="CT20" s="635"/>
      <c r="CU20" s="635"/>
      <c r="CV20" s="635"/>
      <c r="CW20" s="635"/>
      <c r="CX20" s="635"/>
      <c r="CY20" s="636"/>
      <c r="CZ20" s="637">
        <v>100</v>
      </c>
      <c r="DA20" s="637"/>
      <c r="DB20" s="637"/>
      <c r="DC20" s="637"/>
      <c r="DD20" s="643">
        <v>3121713</v>
      </c>
      <c r="DE20" s="635"/>
      <c r="DF20" s="635"/>
      <c r="DG20" s="635"/>
      <c r="DH20" s="635"/>
      <c r="DI20" s="635"/>
      <c r="DJ20" s="635"/>
      <c r="DK20" s="635"/>
      <c r="DL20" s="635"/>
      <c r="DM20" s="635"/>
      <c r="DN20" s="635"/>
      <c r="DO20" s="635"/>
      <c r="DP20" s="636"/>
      <c r="DQ20" s="643">
        <v>1884541</v>
      </c>
      <c r="DR20" s="635"/>
      <c r="DS20" s="635"/>
      <c r="DT20" s="635"/>
      <c r="DU20" s="635"/>
      <c r="DV20" s="635"/>
      <c r="DW20" s="635"/>
      <c r="DX20" s="635"/>
      <c r="DY20" s="635"/>
      <c r="DZ20" s="635"/>
      <c r="EA20" s="635"/>
      <c r="EB20" s="635"/>
      <c r="EC20" s="644"/>
    </row>
    <row r="21" spans="2:133" ht="11.25" customHeight="1" x14ac:dyDescent="0.15">
      <c r="B21" s="631" t="s">
        <v>280</v>
      </c>
      <c r="C21" s="632"/>
      <c r="D21" s="632"/>
      <c r="E21" s="632"/>
      <c r="F21" s="632"/>
      <c r="G21" s="632"/>
      <c r="H21" s="632"/>
      <c r="I21" s="632"/>
      <c r="J21" s="632"/>
      <c r="K21" s="632"/>
      <c r="L21" s="632"/>
      <c r="M21" s="632"/>
      <c r="N21" s="632"/>
      <c r="O21" s="632"/>
      <c r="P21" s="632"/>
      <c r="Q21" s="633"/>
      <c r="R21" s="634">
        <v>712</v>
      </c>
      <c r="S21" s="635"/>
      <c r="T21" s="635"/>
      <c r="U21" s="635"/>
      <c r="V21" s="635"/>
      <c r="W21" s="635"/>
      <c r="X21" s="635"/>
      <c r="Y21" s="636"/>
      <c r="Z21" s="637">
        <v>0</v>
      </c>
      <c r="AA21" s="637"/>
      <c r="AB21" s="637"/>
      <c r="AC21" s="637"/>
      <c r="AD21" s="638">
        <v>712</v>
      </c>
      <c r="AE21" s="638"/>
      <c r="AF21" s="638"/>
      <c r="AG21" s="638"/>
      <c r="AH21" s="638"/>
      <c r="AI21" s="638"/>
      <c r="AJ21" s="638"/>
      <c r="AK21" s="638"/>
      <c r="AL21" s="639">
        <v>0.1</v>
      </c>
      <c r="AM21" s="640"/>
      <c r="AN21" s="640"/>
      <c r="AO21" s="641"/>
      <c r="AP21" s="631" t="s">
        <v>281</v>
      </c>
      <c r="AQ21" s="647"/>
      <c r="AR21" s="647"/>
      <c r="AS21" s="647"/>
      <c r="AT21" s="647"/>
      <c r="AU21" s="647"/>
      <c r="AV21" s="647"/>
      <c r="AW21" s="647"/>
      <c r="AX21" s="647"/>
      <c r="AY21" s="647"/>
      <c r="AZ21" s="647"/>
      <c r="BA21" s="647"/>
      <c r="BB21" s="647"/>
      <c r="BC21" s="647"/>
      <c r="BD21" s="647"/>
      <c r="BE21" s="647"/>
      <c r="BF21" s="648"/>
      <c r="BG21" s="634" t="s">
        <v>130</v>
      </c>
      <c r="BH21" s="635"/>
      <c r="BI21" s="635"/>
      <c r="BJ21" s="635"/>
      <c r="BK21" s="635"/>
      <c r="BL21" s="635"/>
      <c r="BM21" s="635"/>
      <c r="BN21" s="636"/>
      <c r="BO21" s="637" t="s">
        <v>130</v>
      </c>
      <c r="BP21" s="637"/>
      <c r="BQ21" s="637"/>
      <c r="BR21" s="637"/>
      <c r="BS21" s="643" t="s">
        <v>130</v>
      </c>
      <c r="BT21" s="635"/>
      <c r="BU21" s="635"/>
      <c r="BV21" s="635"/>
      <c r="BW21" s="635"/>
      <c r="BX21" s="635"/>
      <c r="BY21" s="635"/>
      <c r="BZ21" s="635"/>
      <c r="CA21" s="635"/>
      <c r="CB21" s="644"/>
      <c r="CD21" s="652"/>
      <c r="CE21" s="653"/>
      <c r="CF21" s="653"/>
      <c r="CG21" s="653"/>
      <c r="CH21" s="653"/>
      <c r="CI21" s="653"/>
      <c r="CJ21" s="653"/>
      <c r="CK21" s="653"/>
      <c r="CL21" s="653"/>
      <c r="CM21" s="653"/>
      <c r="CN21" s="653"/>
      <c r="CO21" s="653"/>
      <c r="CP21" s="653"/>
      <c r="CQ21" s="654"/>
      <c r="CR21" s="655"/>
      <c r="CS21" s="650"/>
      <c r="CT21" s="650"/>
      <c r="CU21" s="650"/>
      <c r="CV21" s="650"/>
      <c r="CW21" s="650"/>
      <c r="CX21" s="650"/>
      <c r="CY21" s="656"/>
      <c r="CZ21" s="657"/>
      <c r="DA21" s="657"/>
      <c r="DB21" s="657"/>
      <c r="DC21" s="657"/>
      <c r="DD21" s="649"/>
      <c r="DE21" s="650"/>
      <c r="DF21" s="650"/>
      <c r="DG21" s="650"/>
      <c r="DH21" s="650"/>
      <c r="DI21" s="650"/>
      <c r="DJ21" s="650"/>
      <c r="DK21" s="650"/>
      <c r="DL21" s="650"/>
      <c r="DM21" s="650"/>
      <c r="DN21" s="650"/>
      <c r="DO21" s="650"/>
      <c r="DP21" s="656"/>
      <c r="DQ21" s="649"/>
      <c r="DR21" s="650"/>
      <c r="DS21" s="650"/>
      <c r="DT21" s="650"/>
      <c r="DU21" s="650"/>
      <c r="DV21" s="650"/>
      <c r="DW21" s="650"/>
      <c r="DX21" s="650"/>
      <c r="DY21" s="650"/>
      <c r="DZ21" s="650"/>
      <c r="EA21" s="650"/>
      <c r="EB21" s="650"/>
      <c r="EC21" s="651"/>
    </row>
    <row r="22" spans="2:133" ht="11.25" customHeight="1" x14ac:dyDescent="0.15">
      <c r="B22" s="631" t="s">
        <v>282</v>
      </c>
      <c r="C22" s="632"/>
      <c r="D22" s="632"/>
      <c r="E22" s="632"/>
      <c r="F22" s="632"/>
      <c r="G22" s="632"/>
      <c r="H22" s="632"/>
      <c r="I22" s="632"/>
      <c r="J22" s="632"/>
      <c r="K22" s="632"/>
      <c r="L22" s="632"/>
      <c r="M22" s="632"/>
      <c r="N22" s="632"/>
      <c r="O22" s="632"/>
      <c r="P22" s="632"/>
      <c r="Q22" s="633"/>
      <c r="R22" s="634">
        <v>1256945</v>
      </c>
      <c r="S22" s="635"/>
      <c r="T22" s="635"/>
      <c r="U22" s="635"/>
      <c r="V22" s="635"/>
      <c r="W22" s="635"/>
      <c r="X22" s="635"/>
      <c r="Y22" s="636"/>
      <c r="Z22" s="637">
        <v>21.5</v>
      </c>
      <c r="AA22" s="637"/>
      <c r="AB22" s="637"/>
      <c r="AC22" s="637"/>
      <c r="AD22" s="638">
        <v>1015952</v>
      </c>
      <c r="AE22" s="638"/>
      <c r="AF22" s="638"/>
      <c r="AG22" s="638"/>
      <c r="AH22" s="638"/>
      <c r="AI22" s="638"/>
      <c r="AJ22" s="638"/>
      <c r="AK22" s="638"/>
      <c r="AL22" s="639">
        <v>81.599999999999994</v>
      </c>
      <c r="AM22" s="640"/>
      <c r="AN22" s="640"/>
      <c r="AO22" s="641"/>
      <c r="AP22" s="631" t="s">
        <v>283</v>
      </c>
      <c r="AQ22" s="647"/>
      <c r="AR22" s="647"/>
      <c r="AS22" s="647"/>
      <c r="AT22" s="647"/>
      <c r="AU22" s="647"/>
      <c r="AV22" s="647"/>
      <c r="AW22" s="647"/>
      <c r="AX22" s="647"/>
      <c r="AY22" s="647"/>
      <c r="AZ22" s="647"/>
      <c r="BA22" s="647"/>
      <c r="BB22" s="647"/>
      <c r="BC22" s="647"/>
      <c r="BD22" s="647"/>
      <c r="BE22" s="647"/>
      <c r="BF22" s="648"/>
      <c r="BG22" s="634" t="s">
        <v>130</v>
      </c>
      <c r="BH22" s="635"/>
      <c r="BI22" s="635"/>
      <c r="BJ22" s="635"/>
      <c r="BK22" s="635"/>
      <c r="BL22" s="635"/>
      <c r="BM22" s="635"/>
      <c r="BN22" s="636"/>
      <c r="BO22" s="637" t="s">
        <v>130</v>
      </c>
      <c r="BP22" s="637"/>
      <c r="BQ22" s="637"/>
      <c r="BR22" s="637"/>
      <c r="BS22" s="643" t="s">
        <v>130</v>
      </c>
      <c r="BT22" s="635"/>
      <c r="BU22" s="635"/>
      <c r="BV22" s="635"/>
      <c r="BW22" s="635"/>
      <c r="BX22" s="635"/>
      <c r="BY22" s="635"/>
      <c r="BZ22" s="635"/>
      <c r="CA22" s="635"/>
      <c r="CB22" s="644"/>
      <c r="CD22" s="616" t="s">
        <v>284</v>
      </c>
      <c r="CE22" s="617"/>
      <c r="CF22" s="617"/>
      <c r="CG22" s="617"/>
      <c r="CH22" s="617"/>
      <c r="CI22" s="617"/>
      <c r="CJ22" s="617"/>
      <c r="CK22" s="617"/>
      <c r="CL22" s="617"/>
      <c r="CM22" s="617"/>
      <c r="CN22" s="617"/>
      <c r="CO22" s="617"/>
      <c r="CP22" s="617"/>
      <c r="CQ22" s="617"/>
      <c r="CR22" s="617"/>
      <c r="CS22" s="617"/>
      <c r="CT22" s="617"/>
      <c r="CU22" s="617"/>
      <c r="CV22" s="617"/>
      <c r="CW22" s="617"/>
      <c r="CX22" s="617"/>
      <c r="CY22" s="617"/>
      <c r="CZ22" s="617"/>
      <c r="DA22" s="617"/>
      <c r="DB22" s="617"/>
      <c r="DC22" s="617"/>
      <c r="DD22" s="617"/>
      <c r="DE22" s="617"/>
      <c r="DF22" s="617"/>
      <c r="DG22" s="617"/>
      <c r="DH22" s="617"/>
      <c r="DI22" s="617"/>
      <c r="DJ22" s="617"/>
      <c r="DK22" s="617"/>
      <c r="DL22" s="617"/>
      <c r="DM22" s="617"/>
      <c r="DN22" s="617"/>
      <c r="DO22" s="617"/>
      <c r="DP22" s="617"/>
      <c r="DQ22" s="617"/>
      <c r="DR22" s="617"/>
      <c r="DS22" s="617"/>
      <c r="DT22" s="617"/>
      <c r="DU22" s="617"/>
      <c r="DV22" s="617"/>
      <c r="DW22" s="617"/>
      <c r="DX22" s="617"/>
      <c r="DY22" s="617"/>
      <c r="DZ22" s="617"/>
      <c r="EA22" s="617"/>
      <c r="EB22" s="617"/>
      <c r="EC22" s="618"/>
    </row>
    <row r="23" spans="2:133" ht="11.25" customHeight="1" x14ac:dyDescent="0.15">
      <c r="B23" s="631" t="s">
        <v>285</v>
      </c>
      <c r="C23" s="632"/>
      <c r="D23" s="632"/>
      <c r="E23" s="632"/>
      <c r="F23" s="632"/>
      <c r="G23" s="632"/>
      <c r="H23" s="632"/>
      <c r="I23" s="632"/>
      <c r="J23" s="632"/>
      <c r="K23" s="632"/>
      <c r="L23" s="632"/>
      <c r="M23" s="632"/>
      <c r="N23" s="632"/>
      <c r="O23" s="632"/>
      <c r="P23" s="632"/>
      <c r="Q23" s="633"/>
      <c r="R23" s="634">
        <v>1015952</v>
      </c>
      <c r="S23" s="635"/>
      <c r="T23" s="635"/>
      <c r="U23" s="635"/>
      <c r="V23" s="635"/>
      <c r="W23" s="635"/>
      <c r="X23" s="635"/>
      <c r="Y23" s="636"/>
      <c r="Z23" s="637">
        <v>17.399999999999999</v>
      </c>
      <c r="AA23" s="637"/>
      <c r="AB23" s="637"/>
      <c r="AC23" s="637"/>
      <c r="AD23" s="638">
        <v>1015952</v>
      </c>
      <c r="AE23" s="638"/>
      <c r="AF23" s="638"/>
      <c r="AG23" s="638"/>
      <c r="AH23" s="638"/>
      <c r="AI23" s="638"/>
      <c r="AJ23" s="638"/>
      <c r="AK23" s="638"/>
      <c r="AL23" s="639">
        <v>81.599999999999994</v>
      </c>
      <c r="AM23" s="640"/>
      <c r="AN23" s="640"/>
      <c r="AO23" s="641"/>
      <c r="AP23" s="631" t="s">
        <v>286</v>
      </c>
      <c r="AQ23" s="647"/>
      <c r="AR23" s="647"/>
      <c r="AS23" s="647"/>
      <c r="AT23" s="647"/>
      <c r="AU23" s="647"/>
      <c r="AV23" s="647"/>
      <c r="AW23" s="647"/>
      <c r="AX23" s="647"/>
      <c r="AY23" s="647"/>
      <c r="AZ23" s="647"/>
      <c r="BA23" s="647"/>
      <c r="BB23" s="647"/>
      <c r="BC23" s="647"/>
      <c r="BD23" s="647"/>
      <c r="BE23" s="647"/>
      <c r="BF23" s="648"/>
      <c r="BG23" s="634" t="s">
        <v>130</v>
      </c>
      <c r="BH23" s="635"/>
      <c r="BI23" s="635"/>
      <c r="BJ23" s="635"/>
      <c r="BK23" s="635"/>
      <c r="BL23" s="635"/>
      <c r="BM23" s="635"/>
      <c r="BN23" s="636"/>
      <c r="BO23" s="637" t="s">
        <v>130</v>
      </c>
      <c r="BP23" s="637"/>
      <c r="BQ23" s="637"/>
      <c r="BR23" s="637"/>
      <c r="BS23" s="643" t="s">
        <v>130</v>
      </c>
      <c r="BT23" s="635"/>
      <c r="BU23" s="635"/>
      <c r="BV23" s="635"/>
      <c r="BW23" s="635"/>
      <c r="BX23" s="635"/>
      <c r="BY23" s="635"/>
      <c r="BZ23" s="635"/>
      <c r="CA23" s="635"/>
      <c r="CB23" s="644"/>
      <c r="CD23" s="616" t="s">
        <v>225</v>
      </c>
      <c r="CE23" s="617"/>
      <c r="CF23" s="617"/>
      <c r="CG23" s="617"/>
      <c r="CH23" s="617"/>
      <c r="CI23" s="617"/>
      <c r="CJ23" s="617"/>
      <c r="CK23" s="617"/>
      <c r="CL23" s="617"/>
      <c r="CM23" s="617"/>
      <c r="CN23" s="617"/>
      <c r="CO23" s="617"/>
      <c r="CP23" s="617"/>
      <c r="CQ23" s="618"/>
      <c r="CR23" s="616" t="s">
        <v>287</v>
      </c>
      <c r="CS23" s="617"/>
      <c r="CT23" s="617"/>
      <c r="CU23" s="617"/>
      <c r="CV23" s="617"/>
      <c r="CW23" s="617"/>
      <c r="CX23" s="617"/>
      <c r="CY23" s="618"/>
      <c r="CZ23" s="616" t="s">
        <v>288</v>
      </c>
      <c r="DA23" s="617"/>
      <c r="DB23" s="617"/>
      <c r="DC23" s="618"/>
      <c r="DD23" s="616" t="s">
        <v>289</v>
      </c>
      <c r="DE23" s="617"/>
      <c r="DF23" s="617"/>
      <c r="DG23" s="617"/>
      <c r="DH23" s="617"/>
      <c r="DI23" s="617"/>
      <c r="DJ23" s="617"/>
      <c r="DK23" s="618"/>
      <c r="DL23" s="658" t="s">
        <v>290</v>
      </c>
      <c r="DM23" s="659"/>
      <c r="DN23" s="659"/>
      <c r="DO23" s="659"/>
      <c r="DP23" s="659"/>
      <c r="DQ23" s="659"/>
      <c r="DR23" s="659"/>
      <c r="DS23" s="659"/>
      <c r="DT23" s="659"/>
      <c r="DU23" s="659"/>
      <c r="DV23" s="660"/>
      <c r="DW23" s="616" t="s">
        <v>291</v>
      </c>
      <c r="DX23" s="617"/>
      <c r="DY23" s="617"/>
      <c r="DZ23" s="617"/>
      <c r="EA23" s="617"/>
      <c r="EB23" s="617"/>
      <c r="EC23" s="618"/>
    </row>
    <row r="24" spans="2:133" ht="11.25" customHeight="1" x14ac:dyDescent="0.15">
      <c r="B24" s="631" t="s">
        <v>292</v>
      </c>
      <c r="C24" s="632"/>
      <c r="D24" s="632"/>
      <c r="E24" s="632"/>
      <c r="F24" s="632"/>
      <c r="G24" s="632"/>
      <c r="H24" s="632"/>
      <c r="I24" s="632"/>
      <c r="J24" s="632"/>
      <c r="K24" s="632"/>
      <c r="L24" s="632"/>
      <c r="M24" s="632"/>
      <c r="N24" s="632"/>
      <c r="O24" s="632"/>
      <c r="P24" s="632"/>
      <c r="Q24" s="633"/>
      <c r="R24" s="634">
        <v>240993</v>
      </c>
      <c r="S24" s="635"/>
      <c r="T24" s="635"/>
      <c r="U24" s="635"/>
      <c r="V24" s="635"/>
      <c r="W24" s="635"/>
      <c r="X24" s="635"/>
      <c r="Y24" s="636"/>
      <c r="Z24" s="637">
        <v>4.0999999999999996</v>
      </c>
      <c r="AA24" s="637"/>
      <c r="AB24" s="637"/>
      <c r="AC24" s="637"/>
      <c r="AD24" s="638" t="s">
        <v>130</v>
      </c>
      <c r="AE24" s="638"/>
      <c r="AF24" s="638"/>
      <c r="AG24" s="638"/>
      <c r="AH24" s="638"/>
      <c r="AI24" s="638"/>
      <c r="AJ24" s="638"/>
      <c r="AK24" s="638"/>
      <c r="AL24" s="639" t="s">
        <v>130</v>
      </c>
      <c r="AM24" s="640"/>
      <c r="AN24" s="640"/>
      <c r="AO24" s="641"/>
      <c r="AP24" s="631" t="s">
        <v>293</v>
      </c>
      <c r="AQ24" s="647"/>
      <c r="AR24" s="647"/>
      <c r="AS24" s="647"/>
      <c r="AT24" s="647"/>
      <c r="AU24" s="647"/>
      <c r="AV24" s="647"/>
      <c r="AW24" s="647"/>
      <c r="AX24" s="647"/>
      <c r="AY24" s="647"/>
      <c r="AZ24" s="647"/>
      <c r="BA24" s="647"/>
      <c r="BB24" s="647"/>
      <c r="BC24" s="647"/>
      <c r="BD24" s="647"/>
      <c r="BE24" s="647"/>
      <c r="BF24" s="648"/>
      <c r="BG24" s="634" t="s">
        <v>130</v>
      </c>
      <c r="BH24" s="635"/>
      <c r="BI24" s="635"/>
      <c r="BJ24" s="635"/>
      <c r="BK24" s="635"/>
      <c r="BL24" s="635"/>
      <c r="BM24" s="635"/>
      <c r="BN24" s="636"/>
      <c r="BO24" s="637" t="s">
        <v>130</v>
      </c>
      <c r="BP24" s="637"/>
      <c r="BQ24" s="637"/>
      <c r="BR24" s="637"/>
      <c r="BS24" s="643" t="s">
        <v>130</v>
      </c>
      <c r="BT24" s="635"/>
      <c r="BU24" s="635"/>
      <c r="BV24" s="635"/>
      <c r="BW24" s="635"/>
      <c r="BX24" s="635"/>
      <c r="BY24" s="635"/>
      <c r="BZ24" s="635"/>
      <c r="CA24" s="635"/>
      <c r="CB24" s="644"/>
      <c r="CD24" s="620" t="s">
        <v>294</v>
      </c>
      <c r="CE24" s="621"/>
      <c r="CF24" s="621"/>
      <c r="CG24" s="621"/>
      <c r="CH24" s="621"/>
      <c r="CI24" s="621"/>
      <c r="CJ24" s="621"/>
      <c r="CK24" s="621"/>
      <c r="CL24" s="621"/>
      <c r="CM24" s="621"/>
      <c r="CN24" s="621"/>
      <c r="CO24" s="621"/>
      <c r="CP24" s="621"/>
      <c r="CQ24" s="622"/>
      <c r="CR24" s="623">
        <v>862194</v>
      </c>
      <c r="CS24" s="624"/>
      <c r="CT24" s="624"/>
      <c r="CU24" s="624"/>
      <c r="CV24" s="624"/>
      <c r="CW24" s="624"/>
      <c r="CX24" s="624"/>
      <c r="CY24" s="625"/>
      <c r="CZ24" s="628">
        <v>15.4</v>
      </c>
      <c r="DA24" s="629"/>
      <c r="DB24" s="629"/>
      <c r="DC24" s="645"/>
      <c r="DD24" s="666">
        <v>681293</v>
      </c>
      <c r="DE24" s="624"/>
      <c r="DF24" s="624"/>
      <c r="DG24" s="624"/>
      <c r="DH24" s="624"/>
      <c r="DI24" s="624"/>
      <c r="DJ24" s="624"/>
      <c r="DK24" s="625"/>
      <c r="DL24" s="666">
        <v>677758</v>
      </c>
      <c r="DM24" s="624"/>
      <c r="DN24" s="624"/>
      <c r="DO24" s="624"/>
      <c r="DP24" s="624"/>
      <c r="DQ24" s="624"/>
      <c r="DR24" s="624"/>
      <c r="DS24" s="624"/>
      <c r="DT24" s="624"/>
      <c r="DU24" s="624"/>
      <c r="DV24" s="625"/>
      <c r="DW24" s="628">
        <v>52.4</v>
      </c>
      <c r="DX24" s="629"/>
      <c r="DY24" s="629"/>
      <c r="DZ24" s="629"/>
      <c r="EA24" s="629"/>
      <c r="EB24" s="629"/>
      <c r="EC24" s="630"/>
    </row>
    <row r="25" spans="2:133" ht="11.25" customHeight="1" x14ac:dyDescent="0.15">
      <c r="B25" s="631" t="s">
        <v>295</v>
      </c>
      <c r="C25" s="632"/>
      <c r="D25" s="632"/>
      <c r="E25" s="632"/>
      <c r="F25" s="632"/>
      <c r="G25" s="632"/>
      <c r="H25" s="632"/>
      <c r="I25" s="632"/>
      <c r="J25" s="632"/>
      <c r="K25" s="632"/>
      <c r="L25" s="632"/>
      <c r="M25" s="632"/>
      <c r="N25" s="632"/>
      <c r="O25" s="632"/>
      <c r="P25" s="632"/>
      <c r="Q25" s="633"/>
      <c r="R25" s="634" t="s">
        <v>130</v>
      </c>
      <c r="S25" s="635"/>
      <c r="T25" s="635"/>
      <c r="U25" s="635"/>
      <c r="V25" s="635"/>
      <c r="W25" s="635"/>
      <c r="X25" s="635"/>
      <c r="Y25" s="636"/>
      <c r="Z25" s="637" t="s">
        <v>130</v>
      </c>
      <c r="AA25" s="637"/>
      <c r="AB25" s="637"/>
      <c r="AC25" s="637"/>
      <c r="AD25" s="638" t="s">
        <v>130</v>
      </c>
      <c r="AE25" s="638"/>
      <c r="AF25" s="638"/>
      <c r="AG25" s="638"/>
      <c r="AH25" s="638"/>
      <c r="AI25" s="638"/>
      <c r="AJ25" s="638"/>
      <c r="AK25" s="638"/>
      <c r="AL25" s="639" t="s">
        <v>130</v>
      </c>
      <c r="AM25" s="640"/>
      <c r="AN25" s="640"/>
      <c r="AO25" s="641"/>
      <c r="AP25" s="631" t="s">
        <v>296</v>
      </c>
      <c r="AQ25" s="647"/>
      <c r="AR25" s="647"/>
      <c r="AS25" s="647"/>
      <c r="AT25" s="647"/>
      <c r="AU25" s="647"/>
      <c r="AV25" s="647"/>
      <c r="AW25" s="647"/>
      <c r="AX25" s="647"/>
      <c r="AY25" s="647"/>
      <c r="AZ25" s="647"/>
      <c r="BA25" s="647"/>
      <c r="BB25" s="647"/>
      <c r="BC25" s="647"/>
      <c r="BD25" s="647"/>
      <c r="BE25" s="647"/>
      <c r="BF25" s="648"/>
      <c r="BG25" s="634" t="s">
        <v>130</v>
      </c>
      <c r="BH25" s="635"/>
      <c r="BI25" s="635"/>
      <c r="BJ25" s="635"/>
      <c r="BK25" s="635"/>
      <c r="BL25" s="635"/>
      <c r="BM25" s="635"/>
      <c r="BN25" s="636"/>
      <c r="BO25" s="637" t="s">
        <v>130</v>
      </c>
      <c r="BP25" s="637"/>
      <c r="BQ25" s="637"/>
      <c r="BR25" s="637"/>
      <c r="BS25" s="643" t="s">
        <v>130</v>
      </c>
      <c r="BT25" s="635"/>
      <c r="BU25" s="635"/>
      <c r="BV25" s="635"/>
      <c r="BW25" s="635"/>
      <c r="BX25" s="635"/>
      <c r="BY25" s="635"/>
      <c r="BZ25" s="635"/>
      <c r="CA25" s="635"/>
      <c r="CB25" s="644"/>
      <c r="CD25" s="631" t="s">
        <v>297</v>
      </c>
      <c r="CE25" s="632"/>
      <c r="CF25" s="632"/>
      <c r="CG25" s="632"/>
      <c r="CH25" s="632"/>
      <c r="CI25" s="632"/>
      <c r="CJ25" s="632"/>
      <c r="CK25" s="632"/>
      <c r="CL25" s="632"/>
      <c r="CM25" s="632"/>
      <c r="CN25" s="632"/>
      <c r="CO25" s="632"/>
      <c r="CP25" s="632"/>
      <c r="CQ25" s="633"/>
      <c r="CR25" s="634">
        <v>483312</v>
      </c>
      <c r="CS25" s="663"/>
      <c r="CT25" s="663"/>
      <c r="CU25" s="663"/>
      <c r="CV25" s="663"/>
      <c r="CW25" s="663"/>
      <c r="CX25" s="663"/>
      <c r="CY25" s="664"/>
      <c r="CZ25" s="639">
        <v>8.6</v>
      </c>
      <c r="DA25" s="661"/>
      <c r="DB25" s="661"/>
      <c r="DC25" s="665"/>
      <c r="DD25" s="643">
        <v>364229</v>
      </c>
      <c r="DE25" s="663"/>
      <c r="DF25" s="663"/>
      <c r="DG25" s="663"/>
      <c r="DH25" s="663"/>
      <c r="DI25" s="663"/>
      <c r="DJ25" s="663"/>
      <c r="DK25" s="664"/>
      <c r="DL25" s="643">
        <v>363014</v>
      </c>
      <c r="DM25" s="663"/>
      <c r="DN25" s="663"/>
      <c r="DO25" s="663"/>
      <c r="DP25" s="663"/>
      <c r="DQ25" s="663"/>
      <c r="DR25" s="663"/>
      <c r="DS25" s="663"/>
      <c r="DT25" s="663"/>
      <c r="DU25" s="663"/>
      <c r="DV25" s="664"/>
      <c r="DW25" s="639">
        <v>28.1</v>
      </c>
      <c r="DX25" s="661"/>
      <c r="DY25" s="661"/>
      <c r="DZ25" s="661"/>
      <c r="EA25" s="661"/>
      <c r="EB25" s="661"/>
      <c r="EC25" s="662"/>
    </row>
    <row r="26" spans="2:133" ht="11.25" customHeight="1" x14ac:dyDescent="0.15">
      <c r="B26" s="631" t="s">
        <v>298</v>
      </c>
      <c r="C26" s="632"/>
      <c r="D26" s="632"/>
      <c r="E26" s="632"/>
      <c r="F26" s="632"/>
      <c r="G26" s="632"/>
      <c r="H26" s="632"/>
      <c r="I26" s="632"/>
      <c r="J26" s="632"/>
      <c r="K26" s="632"/>
      <c r="L26" s="632"/>
      <c r="M26" s="632"/>
      <c r="N26" s="632"/>
      <c r="O26" s="632"/>
      <c r="P26" s="632"/>
      <c r="Q26" s="633"/>
      <c r="R26" s="634">
        <v>1482843</v>
      </c>
      <c r="S26" s="635"/>
      <c r="T26" s="635"/>
      <c r="U26" s="635"/>
      <c r="V26" s="635"/>
      <c r="W26" s="635"/>
      <c r="X26" s="635"/>
      <c r="Y26" s="636"/>
      <c r="Z26" s="637">
        <v>25.4</v>
      </c>
      <c r="AA26" s="637"/>
      <c r="AB26" s="637"/>
      <c r="AC26" s="637"/>
      <c r="AD26" s="638">
        <v>1241850</v>
      </c>
      <c r="AE26" s="638"/>
      <c r="AF26" s="638"/>
      <c r="AG26" s="638"/>
      <c r="AH26" s="638"/>
      <c r="AI26" s="638"/>
      <c r="AJ26" s="638"/>
      <c r="AK26" s="638"/>
      <c r="AL26" s="639">
        <v>99.7</v>
      </c>
      <c r="AM26" s="640"/>
      <c r="AN26" s="640"/>
      <c r="AO26" s="641"/>
      <c r="AP26" s="631" t="s">
        <v>299</v>
      </c>
      <c r="AQ26" s="647"/>
      <c r="AR26" s="647"/>
      <c r="AS26" s="647"/>
      <c r="AT26" s="647"/>
      <c r="AU26" s="647"/>
      <c r="AV26" s="647"/>
      <c r="AW26" s="647"/>
      <c r="AX26" s="647"/>
      <c r="AY26" s="647"/>
      <c r="AZ26" s="647"/>
      <c r="BA26" s="647"/>
      <c r="BB26" s="647"/>
      <c r="BC26" s="647"/>
      <c r="BD26" s="647"/>
      <c r="BE26" s="647"/>
      <c r="BF26" s="648"/>
      <c r="BG26" s="634" t="s">
        <v>130</v>
      </c>
      <c r="BH26" s="635"/>
      <c r="BI26" s="635"/>
      <c r="BJ26" s="635"/>
      <c r="BK26" s="635"/>
      <c r="BL26" s="635"/>
      <c r="BM26" s="635"/>
      <c r="BN26" s="636"/>
      <c r="BO26" s="637" t="s">
        <v>130</v>
      </c>
      <c r="BP26" s="637"/>
      <c r="BQ26" s="637"/>
      <c r="BR26" s="637"/>
      <c r="BS26" s="643" t="s">
        <v>130</v>
      </c>
      <c r="BT26" s="635"/>
      <c r="BU26" s="635"/>
      <c r="BV26" s="635"/>
      <c r="BW26" s="635"/>
      <c r="BX26" s="635"/>
      <c r="BY26" s="635"/>
      <c r="BZ26" s="635"/>
      <c r="CA26" s="635"/>
      <c r="CB26" s="644"/>
      <c r="CD26" s="631" t="s">
        <v>300</v>
      </c>
      <c r="CE26" s="632"/>
      <c r="CF26" s="632"/>
      <c r="CG26" s="632"/>
      <c r="CH26" s="632"/>
      <c r="CI26" s="632"/>
      <c r="CJ26" s="632"/>
      <c r="CK26" s="632"/>
      <c r="CL26" s="632"/>
      <c r="CM26" s="632"/>
      <c r="CN26" s="632"/>
      <c r="CO26" s="632"/>
      <c r="CP26" s="632"/>
      <c r="CQ26" s="633"/>
      <c r="CR26" s="634">
        <v>280649</v>
      </c>
      <c r="CS26" s="635"/>
      <c r="CT26" s="635"/>
      <c r="CU26" s="635"/>
      <c r="CV26" s="635"/>
      <c r="CW26" s="635"/>
      <c r="CX26" s="635"/>
      <c r="CY26" s="636"/>
      <c r="CZ26" s="639">
        <v>5</v>
      </c>
      <c r="DA26" s="661"/>
      <c r="DB26" s="661"/>
      <c r="DC26" s="665"/>
      <c r="DD26" s="643">
        <v>185064</v>
      </c>
      <c r="DE26" s="635"/>
      <c r="DF26" s="635"/>
      <c r="DG26" s="635"/>
      <c r="DH26" s="635"/>
      <c r="DI26" s="635"/>
      <c r="DJ26" s="635"/>
      <c r="DK26" s="636"/>
      <c r="DL26" s="643" t="s">
        <v>130</v>
      </c>
      <c r="DM26" s="635"/>
      <c r="DN26" s="635"/>
      <c r="DO26" s="635"/>
      <c r="DP26" s="635"/>
      <c r="DQ26" s="635"/>
      <c r="DR26" s="635"/>
      <c r="DS26" s="635"/>
      <c r="DT26" s="635"/>
      <c r="DU26" s="635"/>
      <c r="DV26" s="636"/>
      <c r="DW26" s="639" t="s">
        <v>130</v>
      </c>
      <c r="DX26" s="661"/>
      <c r="DY26" s="661"/>
      <c r="DZ26" s="661"/>
      <c r="EA26" s="661"/>
      <c r="EB26" s="661"/>
      <c r="EC26" s="662"/>
    </row>
    <row r="27" spans="2:133" ht="11.25" customHeight="1" x14ac:dyDescent="0.15">
      <c r="B27" s="631" t="s">
        <v>301</v>
      </c>
      <c r="C27" s="632"/>
      <c r="D27" s="632"/>
      <c r="E27" s="632"/>
      <c r="F27" s="632"/>
      <c r="G27" s="632"/>
      <c r="H27" s="632"/>
      <c r="I27" s="632"/>
      <c r="J27" s="632"/>
      <c r="K27" s="632"/>
      <c r="L27" s="632"/>
      <c r="M27" s="632"/>
      <c r="N27" s="632"/>
      <c r="O27" s="632"/>
      <c r="P27" s="632"/>
      <c r="Q27" s="633"/>
      <c r="R27" s="634" t="s">
        <v>130</v>
      </c>
      <c r="S27" s="635"/>
      <c r="T27" s="635"/>
      <c r="U27" s="635"/>
      <c r="V27" s="635"/>
      <c r="W27" s="635"/>
      <c r="X27" s="635"/>
      <c r="Y27" s="636"/>
      <c r="Z27" s="637" t="s">
        <v>130</v>
      </c>
      <c r="AA27" s="637"/>
      <c r="AB27" s="637"/>
      <c r="AC27" s="637"/>
      <c r="AD27" s="638" t="s">
        <v>130</v>
      </c>
      <c r="AE27" s="638"/>
      <c r="AF27" s="638"/>
      <c r="AG27" s="638"/>
      <c r="AH27" s="638"/>
      <c r="AI27" s="638"/>
      <c r="AJ27" s="638"/>
      <c r="AK27" s="638"/>
      <c r="AL27" s="639" t="s">
        <v>130</v>
      </c>
      <c r="AM27" s="640"/>
      <c r="AN27" s="640"/>
      <c r="AO27" s="641"/>
      <c r="AP27" s="631" t="s">
        <v>302</v>
      </c>
      <c r="AQ27" s="632"/>
      <c r="AR27" s="632"/>
      <c r="AS27" s="632"/>
      <c r="AT27" s="632"/>
      <c r="AU27" s="632"/>
      <c r="AV27" s="632"/>
      <c r="AW27" s="632"/>
      <c r="AX27" s="632"/>
      <c r="AY27" s="632"/>
      <c r="AZ27" s="632"/>
      <c r="BA27" s="632"/>
      <c r="BB27" s="632"/>
      <c r="BC27" s="632"/>
      <c r="BD27" s="632"/>
      <c r="BE27" s="632"/>
      <c r="BF27" s="633"/>
      <c r="BG27" s="634">
        <v>177304</v>
      </c>
      <c r="BH27" s="635"/>
      <c r="BI27" s="635"/>
      <c r="BJ27" s="635"/>
      <c r="BK27" s="635"/>
      <c r="BL27" s="635"/>
      <c r="BM27" s="635"/>
      <c r="BN27" s="636"/>
      <c r="BO27" s="637">
        <v>100</v>
      </c>
      <c r="BP27" s="637"/>
      <c r="BQ27" s="637"/>
      <c r="BR27" s="637"/>
      <c r="BS27" s="643" t="s">
        <v>130</v>
      </c>
      <c r="BT27" s="635"/>
      <c r="BU27" s="635"/>
      <c r="BV27" s="635"/>
      <c r="BW27" s="635"/>
      <c r="BX27" s="635"/>
      <c r="BY27" s="635"/>
      <c r="BZ27" s="635"/>
      <c r="CA27" s="635"/>
      <c r="CB27" s="644"/>
      <c r="CD27" s="631" t="s">
        <v>303</v>
      </c>
      <c r="CE27" s="632"/>
      <c r="CF27" s="632"/>
      <c r="CG27" s="632"/>
      <c r="CH27" s="632"/>
      <c r="CI27" s="632"/>
      <c r="CJ27" s="632"/>
      <c r="CK27" s="632"/>
      <c r="CL27" s="632"/>
      <c r="CM27" s="632"/>
      <c r="CN27" s="632"/>
      <c r="CO27" s="632"/>
      <c r="CP27" s="632"/>
      <c r="CQ27" s="633"/>
      <c r="CR27" s="634">
        <v>65467</v>
      </c>
      <c r="CS27" s="663"/>
      <c r="CT27" s="663"/>
      <c r="CU27" s="663"/>
      <c r="CV27" s="663"/>
      <c r="CW27" s="663"/>
      <c r="CX27" s="663"/>
      <c r="CY27" s="664"/>
      <c r="CZ27" s="639">
        <v>1.2</v>
      </c>
      <c r="DA27" s="661"/>
      <c r="DB27" s="661"/>
      <c r="DC27" s="665"/>
      <c r="DD27" s="643">
        <v>10715</v>
      </c>
      <c r="DE27" s="663"/>
      <c r="DF27" s="663"/>
      <c r="DG27" s="663"/>
      <c r="DH27" s="663"/>
      <c r="DI27" s="663"/>
      <c r="DJ27" s="663"/>
      <c r="DK27" s="664"/>
      <c r="DL27" s="643">
        <v>8395</v>
      </c>
      <c r="DM27" s="663"/>
      <c r="DN27" s="663"/>
      <c r="DO27" s="663"/>
      <c r="DP27" s="663"/>
      <c r="DQ27" s="663"/>
      <c r="DR27" s="663"/>
      <c r="DS27" s="663"/>
      <c r="DT27" s="663"/>
      <c r="DU27" s="663"/>
      <c r="DV27" s="664"/>
      <c r="DW27" s="639">
        <v>0.6</v>
      </c>
      <c r="DX27" s="661"/>
      <c r="DY27" s="661"/>
      <c r="DZ27" s="661"/>
      <c r="EA27" s="661"/>
      <c r="EB27" s="661"/>
      <c r="EC27" s="662"/>
    </row>
    <row r="28" spans="2:133" ht="11.25" customHeight="1" x14ac:dyDescent="0.15">
      <c r="B28" s="631" t="s">
        <v>304</v>
      </c>
      <c r="C28" s="632"/>
      <c r="D28" s="632"/>
      <c r="E28" s="632"/>
      <c r="F28" s="632"/>
      <c r="G28" s="632"/>
      <c r="H28" s="632"/>
      <c r="I28" s="632"/>
      <c r="J28" s="632"/>
      <c r="K28" s="632"/>
      <c r="L28" s="632"/>
      <c r="M28" s="632"/>
      <c r="N28" s="632"/>
      <c r="O28" s="632"/>
      <c r="P28" s="632"/>
      <c r="Q28" s="633"/>
      <c r="R28" s="634">
        <v>534098</v>
      </c>
      <c r="S28" s="635"/>
      <c r="T28" s="635"/>
      <c r="U28" s="635"/>
      <c r="V28" s="635"/>
      <c r="W28" s="635"/>
      <c r="X28" s="635"/>
      <c r="Y28" s="636"/>
      <c r="Z28" s="637">
        <v>9.1</v>
      </c>
      <c r="AA28" s="637"/>
      <c r="AB28" s="637"/>
      <c r="AC28" s="637"/>
      <c r="AD28" s="638" t="s">
        <v>130</v>
      </c>
      <c r="AE28" s="638"/>
      <c r="AF28" s="638"/>
      <c r="AG28" s="638"/>
      <c r="AH28" s="638"/>
      <c r="AI28" s="638"/>
      <c r="AJ28" s="638"/>
      <c r="AK28" s="638"/>
      <c r="AL28" s="639" t="s">
        <v>130</v>
      </c>
      <c r="AM28" s="640"/>
      <c r="AN28" s="640"/>
      <c r="AO28" s="641"/>
      <c r="AP28" s="631"/>
      <c r="AQ28" s="632"/>
      <c r="AR28" s="632"/>
      <c r="AS28" s="632"/>
      <c r="AT28" s="632"/>
      <c r="AU28" s="632"/>
      <c r="AV28" s="632"/>
      <c r="AW28" s="632"/>
      <c r="AX28" s="632"/>
      <c r="AY28" s="632"/>
      <c r="AZ28" s="632"/>
      <c r="BA28" s="632"/>
      <c r="BB28" s="632"/>
      <c r="BC28" s="632"/>
      <c r="BD28" s="632"/>
      <c r="BE28" s="632"/>
      <c r="BF28" s="633"/>
      <c r="BG28" s="634"/>
      <c r="BH28" s="635"/>
      <c r="BI28" s="635"/>
      <c r="BJ28" s="635"/>
      <c r="BK28" s="635"/>
      <c r="BL28" s="635"/>
      <c r="BM28" s="635"/>
      <c r="BN28" s="636"/>
      <c r="BO28" s="637"/>
      <c r="BP28" s="637"/>
      <c r="BQ28" s="637"/>
      <c r="BR28" s="637"/>
      <c r="BS28" s="643"/>
      <c r="BT28" s="635"/>
      <c r="BU28" s="635"/>
      <c r="BV28" s="635"/>
      <c r="BW28" s="635"/>
      <c r="BX28" s="635"/>
      <c r="BY28" s="635"/>
      <c r="BZ28" s="635"/>
      <c r="CA28" s="635"/>
      <c r="CB28" s="644"/>
      <c r="CD28" s="631" t="s">
        <v>305</v>
      </c>
      <c r="CE28" s="632"/>
      <c r="CF28" s="632"/>
      <c r="CG28" s="632"/>
      <c r="CH28" s="632"/>
      <c r="CI28" s="632"/>
      <c r="CJ28" s="632"/>
      <c r="CK28" s="632"/>
      <c r="CL28" s="632"/>
      <c r="CM28" s="632"/>
      <c r="CN28" s="632"/>
      <c r="CO28" s="632"/>
      <c r="CP28" s="632"/>
      <c r="CQ28" s="633"/>
      <c r="CR28" s="634">
        <v>313415</v>
      </c>
      <c r="CS28" s="635"/>
      <c r="CT28" s="635"/>
      <c r="CU28" s="635"/>
      <c r="CV28" s="635"/>
      <c r="CW28" s="635"/>
      <c r="CX28" s="635"/>
      <c r="CY28" s="636"/>
      <c r="CZ28" s="639">
        <v>5.6</v>
      </c>
      <c r="DA28" s="661"/>
      <c r="DB28" s="661"/>
      <c r="DC28" s="665"/>
      <c r="DD28" s="643">
        <v>306349</v>
      </c>
      <c r="DE28" s="635"/>
      <c r="DF28" s="635"/>
      <c r="DG28" s="635"/>
      <c r="DH28" s="635"/>
      <c r="DI28" s="635"/>
      <c r="DJ28" s="635"/>
      <c r="DK28" s="636"/>
      <c r="DL28" s="643">
        <v>306349</v>
      </c>
      <c r="DM28" s="635"/>
      <c r="DN28" s="635"/>
      <c r="DO28" s="635"/>
      <c r="DP28" s="635"/>
      <c r="DQ28" s="635"/>
      <c r="DR28" s="635"/>
      <c r="DS28" s="635"/>
      <c r="DT28" s="635"/>
      <c r="DU28" s="635"/>
      <c r="DV28" s="636"/>
      <c r="DW28" s="639">
        <v>23.7</v>
      </c>
      <c r="DX28" s="661"/>
      <c r="DY28" s="661"/>
      <c r="DZ28" s="661"/>
      <c r="EA28" s="661"/>
      <c r="EB28" s="661"/>
      <c r="EC28" s="662"/>
    </row>
    <row r="29" spans="2:133" ht="11.25" customHeight="1" x14ac:dyDescent="0.15">
      <c r="B29" s="631" t="s">
        <v>306</v>
      </c>
      <c r="C29" s="632"/>
      <c r="D29" s="632"/>
      <c r="E29" s="632"/>
      <c r="F29" s="632"/>
      <c r="G29" s="632"/>
      <c r="H29" s="632"/>
      <c r="I29" s="632"/>
      <c r="J29" s="632"/>
      <c r="K29" s="632"/>
      <c r="L29" s="632"/>
      <c r="M29" s="632"/>
      <c r="N29" s="632"/>
      <c r="O29" s="632"/>
      <c r="P29" s="632"/>
      <c r="Q29" s="633"/>
      <c r="R29" s="634">
        <v>70854</v>
      </c>
      <c r="S29" s="635"/>
      <c r="T29" s="635"/>
      <c r="U29" s="635"/>
      <c r="V29" s="635"/>
      <c r="W29" s="635"/>
      <c r="X29" s="635"/>
      <c r="Y29" s="636"/>
      <c r="Z29" s="637">
        <v>1.2</v>
      </c>
      <c r="AA29" s="637"/>
      <c r="AB29" s="637"/>
      <c r="AC29" s="637"/>
      <c r="AD29" s="638" t="s">
        <v>130</v>
      </c>
      <c r="AE29" s="638"/>
      <c r="AF29" s="638"/>
      <c r="AG29" s="638"/>
      <c r="AH29" s="638"/>
      <c r="AI29" s="638"/>
      <c r="AJ29" s="638"/>
      <c r="AK29" s="638"/>
      <c r="AL29" s="639" t="s">
        <v>130</v>
      </c>
      <c r="AM29" s="640"/>
      <c r="AN29" s="640"/>
      <c r="AO29" s="641"/>
      <c r="AP29" s="652"/>
      <c r="AQ29" s="653"/>
      <c r="AR29" s="653"/>
      <c r="AS29" s="653"/>
      <c r="AT29" s="653"/>
      <c r="AU29" s="653"/>
      <c r="AV29" s="653"/>
      <c r="AW29" s="653"/>
      <c r="AX29" s="653"/>
      <c r="AY29" s="653"/>
      <c r="AZ29" s="653"/>
      <c r="BA29" s="653"/>
      <c r="BB29" s="653"/>
      <c r="BC29" s="653"/>
      <c r="BD29" s="653"/>
      <c r="BE29" s="653"/>
      <c r="BF29" s="654"/>
      <c r="BG29" s="634"/>
      <c r="BH29" s="635"/>
      <c r="BI29" s="635"/>
      <c r="BJ29" s="635"/>
      <c r="BK29" s="635"/>
      <c r="BL29" s="635"/>
      <c r="BM29" s="635"/>
      <c r="BN29" s="636"/>
      <c r="BO29" s="637"/>
      <c r="BP29" s="637"/>
      <c r="BQ29" s="637"/>
      <c r="BR29" s="637"/>
      <c r="BS29" s="638"/>
      <c r="BT29" s="638"/>
      <c r="BU29" s="638"/>
      <c r="BV29" s="638"/>
      <c r="BW29" s="638"/>
      <c r="BX29" s="638"/>
      <c r="BY29" s="638"/>
      <c r="BZ29" s="638"/>
      <c r="CA29" s="638"/>
      <c r="CB29" s="642"/>
      <c r="CD29" s="667" t="s">
        <v>307</v>
      </c>
      <c r="CE29" s="668"/>
      <c r="CF29" s="631" t="s">
        <v>70</v>
      </c>
      <c r="CG29" s="632"/>
      <c r="CH29" s="632"/>
      <c r="CI29" s="632"/>
      <c r="CJ29" s="632"/>
      <c r="CK29" s="632"/>
      <c r="CL29" s="632"/>
      <c r="CM29" s="632"/>
      <c r="CN29" s="632"/>
      <c r="CO29" s="632"/>
      <c r="CP29" s="632"/>
      <c r="CQ29" s="633"/>
      <c r="CR29" s="634">
        <v>310977</v>
      </c>
      <c r="CS29" s="663"/>
      <c r="CT29" s="663"/>
      <c r="CU29" s="663"/>
      <c r="CV29" s="663"/>
      <c r="CW29" s="663"/>
      <c r="CX29" s="663"/>
      <c r="CY29" s="664"/>
      <c r="CZ29" s="639">
        <v>5.6</v>
      </c>
      <c r="DA29" s="661"/>
      <c r="DB29" s="661"/>
      <c r="DC29" s="665"/>
      <c r="DD29" s="643">
        <v>303911</v>
      </c>
      <c r="DE29" s="663"/>
      <c r="DF29" s="663"/>
      <c r="DG29" s="663"/>
      <c r="DH29" s="663"/>
      <c r="DI29" s="663"/>
      <c r="DJ29" s="663"/>
      <c r="DK29" s="664"/>
      <c r="DL29" s="643">
        <v>303911</v>
      </c>
      <c r="DM29" s="663"/>
      <c r="DN29" s="663"/>
      <c r="DO29" s="663"/>
      <c r="DP29" s="663"/>
      <c r="DQ29" s="663"/>
      <c r="DR29" s="663"/>
      <c r="DS29" s="663"/>
      <c r="DT29" s="663"/>
      <c r="DU29" s="663"/>
      <c r="DV29" s="664"/>
      <c r="DW29" s="639">
        <v>23.5</v>
      </c>
      <c r="DX29" s="661"/>
      <c r="DY29" s="661"/>
      <c r="DZ29" s="661"/>
      <c r="EA29" s="661"/>
      <c r="EB29" s="661"/>
      <c r="EC29" s="662"/>
    </row>
    <row r="30" spans="2:133" ht="11.25" customHeight="1" x14ac:dyDescent="0.15">
      <c r="B30" s="631" t="s">
        <v>308</v>
      </c>
      <c r="C30" s="632"/>
      <c r="D30" s="632"/>
      <c r="E30" s="632"/>
      <c r="F30" s="632"/>
      <c r="G30" s="632"/>
      <c r="H30" s="632"/>
      <c r="I30" s="632"/>
      <c r="J30" s="632"/>
      <c r="K30" s="632"/>
      <c r="L30" s="632"/>
      <c r="M30" s="632"/>
      <c r="N30" s="632"/>
      <c r="O30" s="632"/>
      <c r="P30" s="632"/>
      <c r="Q30" s="633"/>
      <c r="R30" s="634">
        <v>90793</v>
      </c>
      <c r="S30" s="635"/>
      <c r="T30" s="635"/>
      <c r="U30" s="635"/>
      <c r="V30" s="635"/>
      <c r="W30" s="635"/>
      <c r="X30" s="635"/>
      <c r="Y30" s="636"/>
      <c r="Z30" s="637">
        <v>1.6</v>
      </c>
      <c r="AA30" s="637"/>
      <c r="AB30" s="637"/>
      <c r="AC30" s="637"/>
      <c r="AD30" s="638">
        <v>536</v>
      </c>
      <c r="AE30" s="638"/>
      <c r="AF30" s="638"/>
      <c r="AG30" s="638"/>
      <c r="AH30" s="638"/>
      <c r="AI30" s="638"/>
      <c r="AJ30" s="638"/>
      <c r="AK30" s="638"/>
      <c r="AL30" s="639">
        <v>0</v>
      </c>
      <c r="AM30" s="640"/>
      <c r="AN30" s="640"/>
      <c r="AO30" s="641"/>
      <c r="AP30" s="616" t="s">
        <v>225</v>
      </c>
      <c r="AQ30" s="617"/>
      <c r="AR30" s="617"/>
      <c r="AS30" s="617"/>
      <c r="AT30" s="617"/>
      <c r="AU30" s="617"/>
      <c r="AV30" s="617"/>
      <c r="AW30" s="617"/>
      <c r="AX30" s="617"/>
      <c r="AY30" s="617"/>
      <c r="AZ30" s="617"/>
      <c r="BA30" s="617"/>
      <c r="BB30" s="617"/>
      <c r="BC30" s="617"/>
      <c r="BD30" s="617"/>
      <c r="BE30" s="617"/>
      <c r="BF30" s="618"/>
      <c r="BG30" s="616" t="s">
        <v>309</v>
      </c>
      <c r="BH30" s="676"/>
      <c r="BI30" s="676"/>
      <c r="BJ30" s="676"/>
      <c r="BK30" s="676"/>
      <c r="BL30" s="676"/>
      <c r="BM30" s="676"/>
      <c r="BN30" s="676"/>
      <c r="BO30" s="676"/>
      <c r="BP30" s="676"/>
      <c r="BQ30" s="677"/>
      <c r="BR30" s="616" t="s">
        <v>310</v>
      </c>
      <c r="BS30" s="676"/>
      <c r="BT30" s="676"/>
      <c r="BU30" s="676"/>
      <c r="BV30" s="676"/>
      <c r="BW30" s="676"/>
      <c r="BX30" s="676"/>
      <c r="BY30" s="676"/>
      <c r="BZ30" s="676"/>
      <c r="CA30" s="676"/>
      <c r="CB30" s="677"/>
      <c r="CD30" s="669"/>
      <c r="CE30" s="670"/>
      <c r="CF30" s="631" t="s">
        <v>311</v>
      </c>
      <c r="CG30" s="632"/>
      <c r="CH30" s="632"/>
      <c r="CI30" s="632"/>
      <c r="CJ30" s="632"/>
      <c r="CK30" s="632"/>
      <c r="CL30" s="632"/>
      <c r="CM30" s="632"/>
      <c r="CN30" s="632"/>
      <c r="CO30" s="632"/>
      <c r="CP30" s="632"/>
      <c r="CQ30" s="633"/>
      <c r="CR30" s="634">
        <v>298693</v>
      </c>
      <c r="CS30" s="635"/>
      <c r="CT30" s="635"/>
      <c r="CU30" s="635"/>
      <c r="CV30" s="635"/>
      <c r="CW30" s="635"/>
      <c r="CX30" s="635"/>
      <c r="CY30" s="636"/>
      <c r="CZ30" s="639">
        <v>5.3</v>
      </c>
      <c r="DA30" s="661"/>
      <c r="DB30" s="661"/>
      <c r="DC30" s="665"/>
      <c r="DD30" s="643">
        <v>291627</v>
      </c>
      <c r="DE30" s="635"/>
      <c r="DF30" s="635"/>
      <c r="DG30" s="635"/>
      <c r="DH30" s="635"/>
      <c r="DI30" s="635"/>
      <c r="DJ30" s="635"/>
      <c r="DK30" s="636"/>
      <c r="DL30" s="643">
        <v>291627</v>
      </c>
      <c r="DM30" s="635"/>
      <c r="DN30" s="635"/>
      <c r="DO30" s="635"/>
      <c r="DP30" s="635"/>
      <c r="DQ30" s="635"/>
      <c r="DR30" s="635"/>
      <c r="DS30" s="635"/>
      <c r="DT30" s="635"/>
      <c r="DU30" s="635"/>
      <c r="DV30" s="636"/>
      <c r="DW30" s="639">
        <v>22.6</v>
      </c>
      <c r="DX30" s="661"/>
      <c r="DY30" s="661"/>
      <c r="DZ30" s="661"/>
      <c r="EA30" s="661"/>
      <c r="EB30" s="661"/>
      <c r="EC30" s="662"/>
    </row>
    <row r="31" spans="2:133" ht="11.25" customHeight="1" x14ac:dyDescent="0.15">
      <c r="B31" s="631" t="s">
        <v>312</v>
      </c>
      <c r="C31" s="632"/>
      <c r="D31" s="632"/>
      <c r="E31" s="632"/>
      <c r="F31" s="632"/>
      <c r="G31" s="632"/>
      <c r="H31" s="632"/>
      <c r="I31" s="632"/>
      <c r="J31" s="632"/>
      <c r="K31" s="632"/>
      <c r="L31" s="632"/>
      <c r="M31" s="632"/>
      <c r="N31" s="632"/>
      <c r="O31" s="632"/>
      <c r="P31" s="632"/>
      <c r="Q31" s="633"/>
      <c r="R31" s="634">
        <v>452273</v>
      </c>
      <c r="S31" s="635"/>
      <c r="T31" s="635"/>
      <c r="U31" s="635"/>
      <c r="V31" s="635"/>
      <c r="W31" s="635"/>
      <c r="X31" s="635"/>
      <c r="Y31" s="636"/>
      <c r="Z31" s="637">
        <v>7.7</v>
      </c>
      <c r="AA31" s="637"/>
      <c r="AB31" s="637"/>
      <c r="AC31" s="637"/>
      <c r="AD31" s="638" t="s">
        <v>130</v>
      </c>
      <c r="AE31" s="638"/>
      <c r="AF31" s="638"/>
      <c r="AG31" s="638"/>
      <c r="AH31" s="638"/>
      <c r="AI31" s="638"/>
      <c r="AJ31" s="638"/>
      <c r="AK31" s="638"/>
      <c r="AL31" s="639" t="s">
        <v>130</v>
      </c>
      <c r="AM31" s="640"/>
      <c r="AN31" s="640"/>
      <c r="AO31" s="641"/>
      <c r="AP31" s="680" t="s">
        <v>313</v>
      </c>
      <c r="AQ31" s="681"/>
      <c r="AR31" s="681"/>
      <c r="AS31" s="681"/>
      <c r="AT31" s="686" t="s">
        <v>314</v>
      </c>
      <c r="AU31" s="219"/>
      <c r="AV31" s="219"/>
      <c r="AW31" s="219"/>
      <c r="AX31" s="620" t="s">
        <v>189</v>
      </c>
      <c r="AY31" s="621"/>
      <c r="AZ31" s="621"/>
      <c r="BA31" s="621"/>
      <c r="BB31" s="621"/>
      <c r="BC31" s="621"/>
      <c r="BD31" s="621"/>
      <c r="BE31" s="621"/>
      <c r="BF31" s="622"/>
      <c r="BG31" s="690">
        <v>97.3</v>
      </c>
      <c r="BH31" s="678"/>
      <c r="BI31" s="678"/>
      <c r="BJ31" s="678"/>
      <c r="BK31" s="678"/>
      <c r="BL31" s="678"/>
      <c r="BM31" s="629">
        <v>90.9</v>
      </c>
      <c r="BN31" s="678"/>
      <c r="BO31" s="678"/>
      <c r="BP31" s="678"/>
      <c r="BQ31" s="679"/>
      <c r="BR31" s="690">
        <v>96.8</v>
      </c>
      <c r="BS31" s="678"/>
      <c r="BT31" s="678"/>
      <c r="BU31" s="678"/>
      <c r="BV31" s="678"/>
      <c r="BW31" s="678"/>
      <c r="BX31" s="629">
        <v>91.5</v>
      </c>
      <c r="BY31" s="678"/>
      <c r="BZ31" s="678"/>
      <c r="CA31" s="678"/>
      <c r="CB31" s="679"/>
      <c r="CD31" s="669"/>
      <c r="CE31" s="670"/>
      <c r="CF31" s="631" t="s">
        <v>315</v>
      </c>
      <c r="CG31" s="632"/>
      <c r="CH31" s="632"/>
      <c r="CI31" s="632"/>
      <c r="CJ31" s="632"/>
      <c r="CK31" s="632"/>
      <c r="CL31" s="632"/>
      <c r="CM31" s="632"/>
      <c r="CN31" s="632"/>
      <c r="CO31" s="632"/>
      <c r="CP31" s="632"/>
      <c r="CQ31" s="633"/>
      <c r="CR31" s="634">
        <v>12284</v>
      </c>
      <c r="CS31" s="663"/>
      <c r="CT31" s="663"/>
      <c r="CU31" s="663"/>
      <c r="CV31" s="663"/>
      <c r="CW31" s="663"/>
      <c r="CX31" s="663"/>
      <c r="CY31" s="664"/>
      <c r="CZ31" s="639">
        <v>0.2</v>
      </c>
      <c r="DA31" s="661"/>
      <c r="DB31" s="661"/>
      <c r="DC31" s="665"/>
      <c r="DD31" s="643">
        <v>12284</v>
      </c>
      <c r="DE31" s="663"/>
      <c r="DF31" s="663"/>
      <c r="DG31" s="663"/>
      <c r="DH31" s="663"/>
      <c r="DI31" s="663"/>
      <c r="DJ31" s="663"/>
      <c r="DK31" s="664"/>
      <c r="DL31" s="643">
        <v>12284</v>
      </c>
      <c r="DM31" s="663"/>
      <c r="DN31" s="663"/>
      <c r="DO31" s="663"/>
      <c r="DP31" s="663"/>
      <c r="DQ31" s="663"/>
      <c r="DR31" s="663"/>
      <c r="DS31" s="663"/>
      <c r="DT31" s="663"/>
      <c r="DU31" s="663"/>
      <c r="DV31" s="664"/>
      <c r="DW31" s="639">
        <v>1</v>
      </c>
      <c r="DX31" s="661"/>
      <c r="DY31" s="661"/>
      <c r="DZ31" s="661"/>
      <c r="EA31" s="661"/>
      <c r="EB31" s="661"/>
      <c r="EC31" s="662"/>
    </row>
    <row r="32" spans="2:133" ht="11.25" customHeight="1" x14ac:dyDescent="0.15">
      <c r="B32" s="673" t="s">
        <v>316</v>
      </c>
      <c r="C32" s="674"/>
      <c r="D32" s="674"/>
      <c r="E32" s="674"/>
      <c r="F32" s="674"/>
      <c r="G32" s="674"/>
      <c r="H32" s="674"/>
      <c r="I32" s="674"/>
      <c r="J32" s="674"/>
      <c r="K32" s="674"/>
      <c r="L32" s="674"/>
      <c r="M32" s="674"/>
      <c r="N32" s="674"/>
      <c r="O32" s="674"/>
      <c r="P32" s="674"/>
      <c r="Q32" s="675"/>
      <c r="R32" s="634" t="s">
        <v>130</v>
      </c>
      <c r="S32" s="635"/>
      <c r="T32" s="635"/>
      <c r="U32" s="635"/>
      <c r="V32" s="635"/>
      <c r="W32" s="635"/>
      <c r="X32" s="635"/>
      <c r="Y32" s="636"/>
      <c r="Z32" s="637" t="s">
        <v>130</v>
      </c>
      <c r="AA32" s="637"/>
      <c r="AB32" s="637"/>
      <c r="AC32" s="637"/>
      <c r="AD32" s="638" t="s">
        <v>130</v>
      </c>
      <c r="AE32" s="638"/>
      <c r="AF32" s="638"/>
      <c r="AG32" s="638"/>
      <c r="AH32" s="638"/>
      <c r="AI32" s="638"/>
      <c r="AJ32" s="638"/>
      <c r="AK32" s="638"/>
      <c r="AL32" s="639" t="s">
        <v>130</v>
      </c>
      <c r="AM32" s="640"/>
      <c r="AN32" s="640"/>
      <c r="AO32" s="641"/>
      <c r="AP32" s="682"/>
      <c r="AQ32" s="683"/>
      <c r="AR32" s="683"/>
      <c r="AS32" s="683"/>
      <c r="AT32" s="687"/>
      <c r="AU32" s="215" t="s">
        <v>317</v>
      </c>
      <c r="AX32" s="631" t="s">
        <v>318</v>
      </c>
      <c r="AY32" s="632"/>
      <c r="AZ32" s="632"/>
      <c r="BA32" s="632"/>
      <c r="BB32" s="632"/>
      <c r="BC32" s="632"/>
      <c r="BD32" s="632"/>
      <c r="BE32" s="632"/>
      <c r="BF32" s="633"/>
      <c r="BG32" s="691">
        <v>97.3</v>
      </c>
      <c r="BH32" s="663"/>
      <c r="BI32" s="663"/>
      <c r="BJ32" s="663"/>
      <c r="BK32" s="663"/>
      <c r="BL32" s="663"/>
      <c r="BM32" s="640">
        <v>95.4</v>
      </c>
      <c r="BN32" s="663"/>
      <c r="BO32" s="663"/>
      <c r="BP32" s="663"/>
      <c r="BQ32" s="689"/>
      <c r="BR32" s="691">
        <v>99.3</v>
      </c>
      <c r="BS32" s="663"/>
      <c r="BT32" s="663"/>
      <c r="BU32" s="663"/>
      <c r="BV32" s="663"/>
      <c r="BW32" s="663"/>
      <c r="BX32" s="640">
        <v>97.3</v>
      </c>
      <c r="BY32" s="663"/>
      <c r="BZ32" s="663"/>
      <c r="CA32" s="663"/>
      <c r="CB32" s="689"/>
      <c r="CD32" s="671"/>
      <c r="CE32" s="672"/>
      <c r="CF32" s="631" t="s">
        <v>319</v>
      </c>
      <c r="CG32" s="632"/>
      <c r="CH32" s="632"/>
      <c r="CI32" s="632"/>
      <c r="CJ32" s="632"/>
      <c r="CK32" s="632"/>
      <c r="CL32" s="632"/>
      <c r="CM32" s="632"/>
      <c r="CN32" s="632"/>
      <c r="CO32" s="632"/>
      <c r="CP32" s="632"/>
      <c r="CQ32" s="633"/>
      <c r="CR32" s="634">
        <v>2438</v>
      </c>
      <c r="CS32" s="635"/>
      <c r="CT32" s="635"/>
      <c r="CU32" s="635"/>
      <c r="CV32" s="635"/>
      <c r="CW32" s="635"/>
      <c r="CX32" s="635"/>
      <c r="CY32" s="636"/>
      <c r="CZ32" s="639">
        <v>0</v>
      </c>
      <c r="DA32" s="661"/>
      <c r="DB32" s="661"/>
      <c r="DC32" s="665"/>
      <c r="DD32" s="643">
        <v>2438</v>
      </c>
      <c r="DE32" s="635"/>
      <c r="DF32" s="635"/>
      <c r="DG32" s="635"/>
      <c r="DH32" s="635"/>
      <c r="DI32" s="635"/>
      <c r="DJ32" s="635"/>
      <c r="DK32" s="636"/>
      <c r="DL32" s="643">
        <v>2438</v>
      </c>
      <c r="DM32" s="635"/>
      <c r="DN32" s="635"/>
      <c r="DO32" s="635"/>
      <c r="DP32" s="635"/>
      <c r="DQ32" s="635"/>
      <c r="DR32" s="635"/>
      <c r="DS32" s="635"/>
      <c r="DT32" s="635"/>
      <c r="DU32" s="635"/>
      <c r="DV32" s="636"/>
      <c r="DW32" s="639">
        <v>0.2</v>
      </c>
      <c r="DX32" s="661"/>
      <c r="DY32" s="661"/>
      <c r="DZ32" s="661"/>
      <c r="EA32" s="661"/>
      <c r="EB32" s="661"/>
      <c r="EC32" s="662"/>
    </row>
    <row r="33" spans="2:133" ht="11.25" customHeight="1" x14ac:dyDescent="0.15">
      <c r="B33" s="631" t="s">
        <v>320</v>
      </c>
      <c r="C33" s="632"/>
      <c r="D33" s="632"/>
      <c r="E33" s="632"/>
      <c r="F33" s="632"/>
      <c r="G33" s="632"/>
      <c r="H33" s="632"/>
      <c r="I33" s="632"/>
      <c r="J33" s="632"/>
      <c r="K33" s="632"/>
      <c r="L33" s="632"/>
      <c r="M33" s="632"/>
      <c r="N33" s="632"/>
      <c r="O33" s="632"/>
      <c r="P33" s="632"/>
      <c r="Q33" s="633"/>
      <c r="R33" s="634">
        <v>2017706</v>
      </c>
      <c r="S33" s="635"/>
      <c r="T33" s="635"/>
      <c r="U33" s="635"/>
      <c r="V33" s="635"/>
      <c r="W33" s="635"/>
      <c r="X33" s="635"/>
      <c r="Y33" s="636"/>
      <c r="Z33" s="637">
        <v>34.5</v>
      </c>
      <c r="AA33" s="637"/>
      <c r="AB33" s="637"/>
      <c r="AC33" s="637"/>
      <c r="AD33" s="638" t="s">
        <v>130</v>
      </c>
      <c r="AE33" s="638"/>
      <c r="AF33" s="638"/>
      <c r="AG33" s="638"/>
      <c r="AH33" s="638"/>
      <c r="AI33" s="638"/>
      <c r="AJ33" s="638"/>
      <c r="AK33" s="638"/>
      <c r="AL33" s="639" t="s">
        <v>130</v>
      </c>
      <c r="AM33" s="640"/>
      <c r="AN33" s="640"/>
      <c r="AO33" s="641"/>
      <c r="AP33" s="684"/>
      <c r="AQ33" s="685"/>
      <c r="AR33" s="685"/>
      <c r="AS33" s="685"/>
      <c r="AT33" s="688"/>
      <c r="AU33" s="220"/>
      <c r="AV33" s="220"/>
      <c r="AW33" s="220"/>
      <c r="AX33" s="652" t="s">
        <v>321</v>
      </c>
      <c r="AY33" s="653"/>
      <c r="AZ33" s="653"/>
      <c r="BA33" s="653"/>
      <c r="BB33" s="653"/>
      <c r="BC33" s="653"/>
      <c r="BD33" s="653"/>
      <c r="BE33" s="653"/>
      <c r="BF33" s="654"/>
      <c r="BG33" s="692">
        <v>97.2</v>
      </c>
      <c r="BH33" s="693"/>
      <c r="BI33" s="693"/>
      <c r="BJ33" s="693"/>
      <c r="BK33" s="693"/>
      <c r="BL33" s="693"/>
      <c r="BM33" s="694">
        <v>86.5</v>
      </c>
      <c r="BN33" s="693"/>
      <c r="BO33" s="693"/>
      <c r="BP33" s="693"/>
      <c r="BQ33" s="695"/>
      <c r="BR33" s="692">
        <v>94</v>
      </c>
      <c r="BS33" s="693"/>
      <c r="BT33" s="693"/>
      <c r="BU33" s="693"/>
      <c r="BV33" s="693"/>
      <c r="BW33" s="693"/>
      <c r="BX33" s="694">
        <v>85.1</v>
      </c>
      <c r="BY33" s="693"/>
      <c r="BZ33" s="693"/>
      <c r="CA33" s="693"/>
      <c r="CB33" s="695"/>
      <c r="CD33" s="631" t="s">
        <v>322</v>
      </c>
      <c r="CE33" s="632"/>
      <c r="CF33" s="632"/>
      <c r="CG33" s="632"/>
      <c r="CH33" s="632"/>
      <c r="CI33" s="632"/>
      <c r="CJ33" s="632"/>
      <c r="CK33" s="632"/>
      <c r="CL33" s="632"/>
      <c r="CM33" s="632"/>
      <c r="CN33" s="632"/>
      <c r="CO33" s="632"/>
      <c r="CP33" s="632"/>
      <c r="CQ33" s="633"/>
      <c r="CR33" s="634">
        <v>1618508</v>
      </c>
      <c r="CS33" s="663"/>
      <c r="CT33" s="663"/>
      <c r="CU33" s="663"/>
      <c r="CV33" s="663"/>
      <c r="CW33" s="663"/>
      <c r="CX33" s="663"/>
      <c r="CY33" s="664"/>
      <c r="CZ33" s="639">
        <v>28.9</v>
      </c>
      <c r="DA33" s="661"/>
      <c r="DB33" s="661"/>
      <c r="DC33" s="665"/>
      <c r="DD33" s="643">
        <v>1030072</v>
      </c>
      <c r="DE33" s="663"/>
      <c r="DF33" s="663"/>
      <c r="DG33" s="663"/>
      <c r="DH33" s="663"/>
      <c r="DI33" s="663"/>
      <c r="DJ33" s="663"/>
      <c r="DK33" s="664"/>
      <c r="DL33" s="643">
        <v>586396</v>
      </c>
      <c r="DM33" s="663"/>
      <c r="DN33" s="663"/>
      <c r="DO33" s="663"/>
      <c r="DP33" s="663"/>
      <c r="DQ33" s="663"/>
      <c r="DR33" s="663"/>
      <c r="DS33" s="663"/>
      <c r="DT33" s="663"/>
      <c r="DU33" s="663"/>
      <c r="DV33" s="664"/>
      <c r="DW33" s="639">
        <v>45.4</v>
      </c>
      <c r="DX33" s="661"/>
      <c r="DY33" s="661"/>
      <c r="DZ33" s="661"/>
      <c r="EA33" s="661"/>
      <c r="EB33" s="661"/>
      <c r="EC33" s="662"/>
    </row>
    <row r="34" spans="2:133" ht="11.25" customHeight="1" x14ac:dyDescent="0.15">
      <c r="B34" s="631" t="s">
        <v>323</v>
      </c>
      <c r="C34" s="632"/>
      <c r="D34" s="632"/>
      <c r="E34" s="632"/>
      <c r="F34" s="632"/>
      <c r="G34" s="632"/>
      <c r="H34" s="632"/>
      <c r="I34" s="632"/>
      <c r="J34" s="632"/>
      <c r="K34" s="632"/>
      <c r="L34" s="632"/>
      <c r="M34" s="632"/>
      <c r="N34" s="632"/>
      <c r="O34" s="632"/>
      <c r="P34" s="632"/>
      <c r="Q34" s="633"/>
      <c r="R34" s="634">
        <v>20172</v>
      </c>
      <c r="S34" s="635"/>
      <c r="T34" s="635"/>
      <c r="U34" s="635"/>
      <c r="V34" s="635"/>
      <c r="W34" s="635"/>
      <c r="X34" s="635"/>
      <c r="Y34" s="636"/>
      <c r="Z34" s="637">
        <v>0.3</v>
      </c>
      <c r="AA34" s="637"/>
      <c r="AB34" s="637"/>
      <c r="AC34" s="637"/>
      <c r="AD34" s="638" t="s">
        <v>130</v>
      </c>
      <c r="AE34" s="638"/>
      <c r="AF34" s="638"/>
      <c r="AG34" s="638"/>
      <c r="AH34" s="638"/>
      <c r="AI34" s="638"/>
      <c r="AJ34" s="638"/>
      <c r="AK34" s="638"/>
      <c r="AL34" s="639" t="s">
        <v>130</v>
      </c>
      <c r="AM34" s="640"/>
      <c r="AN34" s="640"/>
      <c r="AO34" s="641"/>
      <c r="AP34" s="221"/>
      <c r="AQ34" s="222"/>
      <c r="AS34" s="219"/>
      <c r="AT34" s="219"/>
      <c r="AU34" s="219"/>
      <c r="AV34" s="219"/>
      <c r="AW34" s="219"/>
      <c r="AX34" s="219"/>
      <c r="AY34" s="219"/>
      <c r="AZ34" s="219"/>
      <c r="BA34" s="219"/>
      <c r="BB34" s="219"/>
      <c r="BC34" s="219"/>
      <c r="BD34" s="219"/>
      <c r="BE34" s="219"/>
      <c r="BF34" s="219"/>
      <c r="BG34" s="222"/>
      <c r="BH34" s="222"/>
      <c r="BI34" s="222"/>
      <c r="BJ34" s="222"/>
      <c r="BK34" s="222"/>
      <c r="BL34" s="222"/>
      <c r="BM34" s="222"/>
      <c r="BN34" s="222"/>
      <c r="BO34" s="222"/>
      <c r="BP34" s="222"/>
      <c r="BQ34" s="222"/>
      <c r="BR34" s="222"/>
      <c r="BS34" s="222"/>
      <c r="BT34" s="222"/>
      <c r="BU34" s="222"/>
      <c r="BV34" s="222"/>
      <c r="BW34" s="222"/>
      <c r="BX34" s="222"/>
      <c r="BY34" s="222"/>
      <c r="BZ34" s="222"/>
      <c r="CA34" s="222"/>
      <c r="CB34" s="222"/>
      <c r="CD34" s="631" t="s">
        <v>324</v>
      </c>
      <c r="CE34" s="632"/>
      <c r="CF34" s="632"/>
      <c r="CG34" s="632"/>
      <c r="CH34" s="632"/>
      <c r="CI34" s="632"/>
      <c r="CJ34" s="632"/>
      <c r="CK34" s="632"/>
      <c r="CL34" s="632"/>
      <c r="CM34" s="632"/>
      <c r="CN34" s="632"/>
      <c r="CO34" s="632"/>
      <c r="CP34" s="632"/>
      <c r="CQ34" s="633"/>
      <c r="CR34" s="634">
        <v>375985</v>
      </c>
      <c r="CS34" s="635"/>
      <c r="CT34" s="635"/>
      <c r="CU34" s="635"/>
      <c r="CV34" s="635"/>
      <c r="CW34" s="635"/>
      <c r="CX34" s="635"/>
      <c r="CY34" s="636"/>
      <c r="CZ34" s="639">
        <v>6.7</v>
      </c>
      <c r="DA34" s="661"/>
      <c r="DB34" s="661"/>
      <c r="DC34" s="665"/>
      <c r="DD34" s="643">
        <v>266497</v>
      </c>
      <c r="DE34" s="635"/>
      <c r="DF34" s="635"/>
      <c r="DG34" s="635"/>
      <c r="DH34" s="635"/>
      <c r="DI34" s="635"/>
      <c r="DJ34" s="635"/>
      <c r="DK34" s="636"/>
      <c r="DL34" s="643">
        <v>223841</v>
      </c>
      <c r="DM34" s="635"/>
      <c r="DN34" s="635"/>
      <c r="DO34" s="635"/>
      <c r="DP34" s="635"/>
      <c r="DQ34" s="635"/>
      <c r="DR34" s="635"/>
      <c r="DS34" s="635"/>
      <c r="DT34" s="635"/>
      <c r="DU34" s="635"/>
      <c r="DV34" s="636"/>
      <c r="DW34" s="639">
        <v>17.3</v>
      </c>
      <c r="DX34" s="661"/>
      <c r="DY34" s="661"/>
      <c r="DZ34" s="661"/>
      <c r="EA34" s="661"/>
      <c r="EB34" s="661"/>
      <c r="EC34" s="662"/>
    </row>
    <row r="35" spans="2:133" ht="11.25" customHeight="1" x14ac:dyDescent="0.15">
      <c r="B35" s="631" t="s">
        <v>325</v>
      </c>
      <c r="C35" s="632"/>
      <c r="D35" s="632"/>
      <c r="E35" s="632"/>
      <c r="F35" s="632"/>
      <c r="G35" s="632"/>
      <c r="H35" s="632"/>
      <c r="I35" s="632"/>
      <c r="J35" s="632"/>
      <c r="K35" s="632"/>
      <c r="L35" s="632"/>
      <c r="M35" s="632"/>
      <c r="N35" s="632"/>
      <c r="O35" s="632"/>
      <c r="P35" s="632"/>
      <c r="Q35" s="633"/>
      <c r="R35" s="634">
        <v>1868</v>
      </c>
      <c r="S35" s="635"/>
      <c r="T35" s="635"/>
      <c r="U35" s="635"/>
      <c r="V35" s="635"/>
      <c r="W35" s="635"/>
      <c r="X35" s="635"/>
      <c r="Y35" s="636"/>
      <c r="Z35" s="637">
        <v>0</v>
      </c>
      <c r="AA35" s="637"/>
      <c r="AB35" s="637"/>
      <c r="AC35" s="637"/>
      <c r="AD35" s="638" t="s">
        <v>130</v>
      </c>
      <c r="AE35" s="638"/>
      <c r="AF35" s="638"/>
      <c r="AG35" s="638"/>
      <c r="AH35" s="638"/>
      <c r="AI35" s="638"/>
      <c r="AJ35" s="638"/>
      <c r="AK35" s="638"/>
      <c r="AL35" s="639" t="s">
        <v>130</v>
      </c>
      <c r="AM35" s="640"/>
      <c r="AN35" s="640"/>
      <c r="AO35" s="641"/>
      <c r="AP35" s="223"/>
      <c r="AQ35" s="616" t="s">
        <v>326</v>
      </c>
      <c r="AR35" s="617"/>
      <c r="AS35" s="617"/>
      <c r="AT35" s="617"/>
      <c r="AU35" s="617"/>
      <c r="AV35" s="617"/>
      <c r="AW35" s="617"/>
      <c r="AX35" s="617"/>
      <c r="AY35" s="617"/>
      <c r="AZ35" s="617"/>
      <c r="BA35" s="617"/>
      <c r="BB35" s="617"/>
      <c r="BC35" s="617"/>
      <c r="BD35" s="617"/>
      <c r="BE35" s="617"/>
      <c r="BF35" s="618"/>
      <c r="BG35" s="616" t="s">
        <v>327</v>
      </c>
      <c r="BH35" s="617"/>
      <c r="BI35" s="617"/>
      <c r="BJ35" s="617"/>
      <c r="BK35" s="617"/>
      <c r="BL35" s="617"/>
      <c r="BM35" s="617"/>
      <c r="BN35" s="617"/>
      <c r="BO35" s="617"/>
      <c r="BP35" s="617"/>
      <c r="BQ35" s="617"/>
      <c r="BR35" s="617"/>
      <c r="BS35" s="617"/>
      <c r="BT35" s="617"/>
      <c r="BU35" s="617"/>
      <c r="BV35" s="617"/>
      <c r="BW35" s="617"/>
      <c r="BX35" s="617"/>
      <c r="BY35" s="617"/>
      <c r="BZ35" s="617"/>
      <c r="CA35" s="617"/>
      <c r="CB35" s="618"/>
      <c r="CD35" s="631" t="s">
        <v>328</v>
      </c>
      <c r="CE35" s="632"/>
      <c r="CF35" s="632"/>
      <c r="CG35" s="632"/>
      <c r="CH35" s="632"/>
      <c r="CI35" s="632"/>
      <c r="CJ35" s="632"/>
      <c r="CK35" s="632"/>
      <c r="CL35" s="632"/>
      <c r="CM35" s="632"/>
      <c r="CN35" s="632"/>
      <c r="CO35" s="632"/>
      <c r="CP35" s="632"/>
      <c r="CQ35" s="633"/>
      <c r="CR35" s="634">
        <v>28026</v>
      </c>
      <c r="CS35" s="663"/>
      <c r="CT35" s="663"/>
      <c r="CU35" s="663"/>
      <c r="CV35" s="663"/>
      <c r="CW35" s="663"/>
      <c r="CX35" s="663"/>
      <c r="CY35" s="664"/>
      <c r="CZ35" s="639">
        <v>0.5</v>
      </c>
      <c r="DA35" s="661"/>
      <c r="DB35" s="661"/>
      <c r="DC35" s="665"/>
      <c r="DD35" s="643">
        <v>10444</v>
      </c>
      <c r="DE35" s="663"/>
      <c r="DF35" s="663"/>
      <c r="DG35" s="663"/>
      <c r="DH35" s="663"/>
      <c r="DI35" s="663"/>
      <c r="DJ35" s="663"/>
      <c r="DK35" s="664"/>
      <c r="DL35" s="643">
        <v>7155</v>
      </c>
      <c r="DM35" s="663"/>
      <c r="DN35" s="663"/>
      <c r="DO35" s="663"/>
      <c r="DP35" s="663"/>
      <c r="DQ35" s="663"/>
      <c r="DR35" s="663"/>
      <c r="DS35" s="663"/>
      <c r="DT35" s="663"/>
      <c r="DU35" s="663"/>
      <c r="DV35" s="664"/>
      <c r="DW35" s="639">
        <v>0.6</v>
      </c>
      <c r="DX35" s="661"/>
      <c r="DY35" s="661"/>
      <c r="DZ35" s="661"/>
      <c r="EA35" s="661"/>
      <c r="EB35" s="661"/>
      <c r="EC35" s="662"/>
    </row>
    <row r="36" spans="2:133" ht="11.25" customHeight="1" x14ac:dyDescent="0.15">
      <c r="B36" s="631" t="s">
        <v>329</v>
      </c>
      <c r="C36" s="632"/>
      <c r="D36" s="632"/>
      <c r="E36" s="632"/>
      <c r="F36" s="632"/>
      <c r="G36" s="632"/>
      <c r="H36" s="632"/>
      <c r="I36" s="632"/>
      <c r="J36" s="632"/>
      <c r="K36" s="632"/>
      <c r="L36" s="632"/>
      <c r="M36" s="632"/>
      <c r="N36" s="632"/>
      <c r="O36" s="632"/>
      <c r="P36" s="632"/>
      <c r="Q36" s="633"/>
      <c r="R36" s="634">
        <v>55303</v>
      </c>
      <c r="S36" s="635"/>
      <c r="T36" s="635"/>
      <c r="U36" s="635"/>
      <c r="V36" s="635"/>
      <c r="W36" s="635"/>
      <c r="X36" s="635"/>
      <c r="Y36" s="636"/>
      <c r="Z36" s="637">
        <v>0.9</v>
      </c>
      <c r="AA36" s="637"/>
      <c r="AB36" s="637"/>
      <c r="AC36" s="637"/>
      <c r="AD36" s="638" t="s">
        <v>130</v>
      </c>
      <c r="AE36" s="638"/>
      <c r="AF36" s="638"/>
      <c r="AG36" s="638"/>
      <c r="AH36" s="638"/>
      <c r="AI36" s="638"/>
      <c r="AJ36" s="638"/>
      <c r="AK36" s="638"/>
      <c r="AL36" s="639" t="s">
        <v>130</v>
      </c>
      <c r="AM36" s="640"/>
      <c r="AN36" s="640"/>
      <c r="AO36" s="641"/>
      <c r="AP36" s="223"/>
      <c r="AQ36" s="696" t="s">
        <v>330</v>
      </c>
      <c r="AR36" s="697"/>
      <c r="AS36" s="697"/>
      <c r="AT36" s="697"/>
      <c r="AU36" s="697"/>
      <c r="AV36" s="697"/>
      <c r="AW36" s="697"/>
      <c r="AX36" s="697"/>
      <c r="AY36" s="698"/>
      <c r="AZ36" s="623">
        <v>67531</v>
      </c>
      <c r="BA36" s="624"/>
      <c r="BB36" s="624"/>
      <c r="BC36" s="624"/>
      <c r="BD36" s="624"/>
      <c r="BE36" s="624"/>
      <c r="BF36" s="699"/>
      <c r="BG36" s="620" t="s">
        <v>331</v>
      </c>
      <c r="BH36" s="621"/>
      <c r="BI36" s="621"/>
      <c r="BJ36" s="621"/>
      <c r="BK36" s="621"/>
      <c r="BL36" s="621"/>
      <c r="BM36" s="621"/>
      <c r="BN36" s="621"/>
      <c r="BO36" s="621"/>
      <c r="BP36" s="621"/>
      <c r="BQ36" s="621"/>
      <c r="BR36" s="621"/>
      <c r="BS36" s="621"/>
      <c r="BT36" s="621"/>
      <c r="BU36" s="622"/>
      <c r="BV36" s="623">
        <v>27468</v>
      </c>
      <c r="BW36" s="624"/>
      <c r="BX36" s="624"/>
      <c r="BY36" s="624"/>
      <c r="BZ36" s="624"/>
      <c r="CA36" s="624"/>
      <c r="CB36" s="699"/>
      <c r="CD36" s="631" t="s">
        <v>332</v>
      </c>
      <c r="CE36" s="632"/>
      <c r="CF36" s="632"/>
      <c r="CG36" s="632"/>
      <c r="CH36" s="632"/>
      <c r="CI36" s="632"/>
      <c r="CJ36" s="632"/>
      <c r="CK36" s="632"/>
      <c r="CL36" s="632"/>
      <c r="CM36" s="632"/>
      <c r="CN36" s="632"/>
      <c r="CO36" s="632"/>
      <c r="CP36" s="632"/>
      <c r="CQ36" s="633"/>
      <c r="CR36" s="634">
        <v>649576</v>
      </c>
      <c r="CS36" s="635"/>
      <c r="CT36" s="635"/>
      <c r="CU36" s="635"/>
      <c r="CV36" s="635"/>
      <c r="CW36" s="635"/>
      <c r="CX36" s="635"/>
      <c r="CY36" s="636"/>
      <c r="CZ36" s="639">
        <v>11.6</v>
      </c>
      <c r="DA36" s="661"/>
      <c r="DB36" s="661"/>
      <c r="DC36" s="665"/>
      <c r="DD36" s="643">
        <v>351237</v>
      </c>
      <c r="DE36" s="635"/>
      <c r="DF36" s="635"/>
      <c r="DG36" s="635"/>
      <c r="DH36" s="635"/>
      <c r="DI36" s="635"/>
      <c r="DJ36" s="635"/>
      <c r="DK36" s="636"/>
      <c r="DL36" s="643">
        <v>310792</v>
      </c>
      <c r="DM36" s="635"/>
      <c r="DN36" s="635"/>
      <c r="DO36" s="635"/>
      <c r="DP36" s="635"/>
      <c r="DQ36" s="635"/>
      <c r="DR36" s="635"/>
      <c r="DS36" s="635"/>
      <c r="DT36" s="635"/>
      <c r="DU36" s="635"/>
      <c r="DV36" s="636"/>
      <c r="DW36" s="639">
        <v>24</v>
      </c>
      <c r="DX36" s="661"/>
      <c r="DY36" s="661"/>
      <c r="DZ36" s="661"/>
      <c r="EA36" s="661"/>
      <c r="EB36" s="661"/>
      <c r="EC36" s="662"/>
    </row>
    <row r="37" spans="2:133" ht="11.25" customHeight="1" x14ac:dyDescent="0.15">
      <c r="B37" s="631" t="s">
        <v>333</v>
      </c>
      <c r="C37" s="632"/>
      <c r="D37" s="632"/>
      <c r="E37" s="632"/>
      <c r="F37" s="632"/>
      <c r="G37" s="632"/>
      <c r="H37" s="632"/>
      <c r="I37" s="632"/>
      <c r="J37" s="632"/>
      <c r="K37" s="632"/>
      <c r="L37" s="632"/>
      <c r="M37" s="632"/>
      <c r="N37" s="632"/>
      <c r="O37" s="632"/>
      <c r="P37" s="632"/>
      <c r="Q37" s="633"/>
      <c r="R37" s="634">
        <v>624549</v>
      </c>
      <c r="S37" s="635"/>
      <c r="T37" s="635"/>
      <c r="U37" s="635"/>
      <c r="V37" s="635"/>
      <c r="W37" s="635"/>
      <c r="X37" s="635"/>
      <c r="Y37" s="636"/>
      <c r="Z37" s="637">
        <v>10.7</v>
      </c>
      <c r="AA37" s="637"/>
      <c r="AB37" s="637"/>
      <c r="AC37" s="637"/>
      <c r="AD37" s="638" t="s">
        <v>130</v>
      </c>
      <c r="AE37" s="638"/>
      <c r="AF37" s="638"/>
      <c r="AG37" s="638"/>
      <c r="AH37" s="638"/>
      <c r="AI37" s="638"/>
      <c r="AJ37" s="638"/>
      <c r="AK37" s="638"/>
      <c r="AL37" s="639" t="s">
        <v>130</v>
      </c>
      <c r="AM37" s="640"/>
      <c r="AN37" s="640"/>
      <c r="AO37" s="641"/>
      <c r="AQ37" s="700" t="s">
        <v>334</v>
      </c>
      <c r="AR37" s="701"/>
      <c r="AS37" s="701"/>
      <c r="AT37" s="701"/>
      <c r="AU37" s="701"/>
      <c r="AV37" s="701"/>
      <c r="AW37" s="701"/>
      <c r="AX37" s="701"/>
      <c r="AY37" s="702"/>
      <c r="AZ37" s="634">
        <v>26786</v>
      </c>
      <c r="BA37" s="635"/>
      <c r="BB37" s="635"/>
      <c r="BC37" s="635"/>
      <c r="BD37" s="663"/>
      <c r="BE37" s="663"/>
      <c r="BF37" s="689"/>
      <c r="BG37" s="631" t="s">
        <v>335</v>
      </c>
      <c r="BH37" s="632"/>
      <c r="BI37" s="632"/>
      <c r="BJ37" s="632"/>
      <c r="BK37" s="632"/>
      <c r="BL37" s="632"/>
      <c r="BM37" s="632"/>
      <c r="BN37" s="632"/>
      <c r="BO37" s="632"/>
      <c r="BP37" s="632"/>
      <c r="BQ37" s="632"/>
      <c r="BR37" s="632"/>
      <c r="BS37" s="632"/>
      <c r="BT37" s="632"/>
      <c r="BU37" s="633"/>
      <c r="BV37" s="634">
        <v>27468</v>
      </c>
      <c r="BW37" s="635"/>
      <c r="BX37" s="635"/>
      <c r="BY37" s="635"/>
      <c r="BZ37" s="635"/>
      <c r="CA37" s="635"/>
      <c r="CB37" s="644"/>
      <c r="CD37" s="631" t="s">
        <v>336</v>
      </c>
      <c r="CE37" s="632"/>
      <c r="CF37" s="632"/>
      <c r="CG37" s="632"/>
      <c r="CH37" s="632"/>
      <c r="CI37" s="632"/>
      <c r="CJ37" s="632"/>
      <c r="CK37" s="632"/>
      <c r="CL37" s="632"/>
      <c r="CM37" s="632"/>
      <c r="CN37" s="632"/>
      <c r="CO37" s="632"/>
      <c r="CP37" s="632"/>
      <c r="CQ37" s="633"/>
      <c r="CR37" s="634">
        <v>8250</v>
      </c>
      <c r="CS37" s="663"/>
      <c r="CT37" s="663"/>
      <c r="CU37" s="663"/>
      <c r="CV37" s="663"/>
      <c r="CW37" s="663"/>
      <c r="CX37" s="663"/>
      <c r="CY37" s="664"/>
      <c r="CZ37" s="639">
        <v>0.1</v>
      </c>
      <c r="DA37" s="661"/>
      <c r="DB37" s="661"/>
      <c r="DC37" s="665"/>
      <c r="DD37" s="643">
        <v>7326</v>
      </c>
      <c r="DE37" s="663"/>
      <c r="DF37" s="663"/>
      <c r="DG37" s="663"/>
      <c r="DH37" s="663"/>
      <c r="DI37" s="663"/>
      <c r="DJ37" s="663"/>
      <c r="DK37" s="664"/>
      <c r="DL37" s="643">
        <v>7326</v>
      </c>
      <c r="DM37" s="663"/>
      <c r="DN37" s="663"/>
      <c r="DO37" s="663"/>
      <c r="DP37" s="663"/>
      <c r="DQ37" s="663"/>
      <c r="DR37" s="663"/>
      <c r="DS37" s="663"/>
      <c r="DT37" s="663"/>
      <c r="DU37" s="663"/>
      <c r="DV37" s="664"/>
      <c r="DW37" s="639">
        <v>0.6</v>
      </c>
      <c r="DX37" s="661"/>
      <c r="DY37" s="661"/>
      <c r="DZ37" s="661"/>
      <c r="EA37" s="661"/>
      <c r="EB37" s="661"/>
      <c r="EC37" s="662"/>
    </row>
    <row r="38" spans="2:133" ht="11.25" customHeight="1" x14ac:dyDescent="0.15">
      <c r="B38" s="631" t="s">
        <v>337</v>
      </c>
      <c r="C38" s="632"/>
      <c r="D38" s="632"/>
      <c r="E38" s="632"/>
      <c r="F38" s="632"/>
      <c r="G38" s="632"/>
      <c r="H38" s="632"/>
      <c r="I38" s="632"/>
      <c r="J38" s="632"/>
      <c r="K38" s="632"/>
      <c r="L38" s="632"/>
      <c r="M38" s="632"/>
      <c r="N38" s="632"/>
      <c r="O38" s="632"/>
      <c r="P38" s="632"/>
      <c r="Q38" s="633"/>
      <c r="R38" s="634">
        <v>22970</v>
      </c>
      <c r="S38" s="635"/>
      <c r="T38" s="635"/>
      <c r="U38" s="635"/>
      <c r="V38" s="635"/>
      <c r="W38" s="635"/>
      <c r="X38" s="635"/>
      <c r="Y38" s="636"/>
      <c r="Z38" s="637">
        <v>0.4</v>
      </c>
      <c r="AA38" s="637"/>
      <c r="AB38" s="637"/>
      <c r="AC38" s="637"/>
      <c r="AD38" s="638">
        <v>2942</v>
      </c>
      <c r="AE38" s="638"/>
      <c r="AF38" s="638"/>
      <c r="AG38" s="638"/>
      <c r="AH38" s="638"/>
      <c r="AI38" s="638"/>
      <c r="AJ38" s="638"/>
      <c r="AK38" s="638"/>
      <c r="AL38" s="639">
        <v>0.2</v>
      </c>
      <c r="AM38" s="640"/>
      <c r="AN38" s="640"/>
      <c r="AO38" s="641"/>
      <c r="AQ38" s="700" t="s">
        <v>338</v>
      </c>
      <c r="AR38" s="701"/>
      <c r="AS38" s="701"/>
      <c r="AT38" s="701"/>
      <c r="AU38" s="701"/>
      <c r="AV38" s="701"/>
      <c r="AW38" s="701"/>
      <c r="AX38" s="701"/>
      <c r="AY38" s="702"/>
      <c r="AZ38" s="634">
        <v>10326</v>
      </c>
      <c r="BA38" s="635"/>
      <c r="BB38" s="635"/>
      <c r="BC38" s="635"/>
      <c r="BD38" s="663"/>
      <c r="BE38" s="663"/>
      <c r="BF38" s="689"/>
      <c r="BG38" s="631" t="s">
        <v>339</v>
      </c>
      <c r="BH38" s="632"/>
      <c r="BI38" s="632"/>
      <c r="BJ38" s="632"/>
      <c r="BK38" s="632"/>
      <c r="BL38" s="632"/>
      <c r="BM38" s="632"/>
      <c r="BN38" s="632"/>
      <c r="BO38" s="632"/>
      <c r="BP38" s="632"/>
      <c r="BQ38" s="632"/>
      <c r="BR38" s="632"/>
      <c r="BS38" s="632"/>
      <c r="BT38" s="632"/>
      <c r="BU38" s="633"/>
      <c r="BV38" s="634">
        <v>266</v>
      </c>
      <c r="BW38" s="635"/>
      <c r="BX38" s="635"/>
      <c r="BY38" s="635"/>
      <c r="BZ38" s="635"/>
      <c r="CA38" s="635"/>
      <c r="CB38" s="644"/>
      <c r="CD38" s="631" t="s">
        <v>340</v>
      </c>
      <c r="CE38" s="632"/>
      <c r="CF38" s="632"/>
      <c r="CG38" s="632"/>
      <c r="CH38" s="632"/>
      <c r="CI38" s="632"/>
      <c r="CJ38" s="632"/>
      <c r="CK38" s="632"/>
      <c r="CL38" s="632"/>
      <c r="CM38" s="632"/>
      <c r="CN38" s="632"/>
      <c r="CO38" s="632"/>
      <c r="CP38" s="632"/>
      <c r="CQ38" s="633"/>
      <c r="CR38" s="634">
        <v>67531</v>
      </c>
      <c r="CS38" s="635"/>
      <c r="CT38" s="635"/>
      <c r="CU38" s="635"/>
      <c r="CV38" s="635"/>
      <c r="CW38" s="635"/>
      <c r="CX38" s="635"/>
      <c r="CY38" s="636"/>
      <c r="CZ38" s="639">
        <v>1.2</v>
      </c>
      <c r="DA38" s="661"/>
      <c r="DB38" s="661"/>
      <c r="DC38" s="665"/>
      <c r="DD38" s="643">
        <v>44608</v>
      </c>
      <c r="DE38" s="635"/>
      <c r="DF38" s="635"/>
      <c r="DG38" s="635"/>
      <c r="DH38" s="635"/>
      <c r="DI38" s="635"/>
      <c r="DJ38" s="635"/>
      <c r="DK38" s="636"/>
      <c r="DL38" s="643">
        <v>44608</v>
      </c>
      <c r="DM38" s="635"/>
      <c r="DN38" s="635"/>
      <c r="DO38" s="635"/>
      <c r="DP38" s="635"/>
      <c r="DQ38" s="635"/>
      <c r="DR38" s="635"/>
      <c r="DS38" s="635"/>
      <c r="DT38" s="635"/>
      <c r="DU38" s="635"/>
      <c r="DV38" s="636"/>
      <c r="DW38" s="639">
        <v>3.4</v>
      </c>
      <c r="DX38" s="661"/>
      <c r="DY38" s="661"/>
      <c r="DZ38" s="661"/>
      <c r="EA38" s="661"/>
      <c r="EB38" s="661"/>
      <c r="EC38" s="662"/>
    </row>
    <row r="39" spans="2:133" ht="11.25" customHeight="1" x14ac:dyDescent="0.15">
      <c r="B39" s="631" t="s">
        <v>341</v>
      </c>
      <c r="C39" s="632"/>
      <c r="D39" s="632"/>
      <c r="E39" s="632"/>
      <c r="F39" s="632"/>
      <c r="G39" s="632"/>
      <c r="H39" s="632"/>
      <c r="I39" s="632"/>
      <c r="J39" s="632"/>
      <c r="K39" s="632"/>
      <c r="L39" s="632"/>
      <c r="M39" s="632"/>
      <c r="N39" s="632"/>
      <c r="O39" s="632"/>
      <c r="P39" s="632"/>
      <c r="Q39" s="633"/>
      <c r="R39" s="634">
        <v>467985</v>
      </c>
      <c r="S39" s="635"/>
      <c r="T39" s="635"/>
      <c r="U39" s="635"/>
      <c r="V39" s="635"/>
      <c r="W39" s="635"/>
      <c r="X39" s="635"/>
      <c r="Y39" s="636"/>
      <c r="Z39" s="637">
        <v>8</v>
      </c>
      <c r="AA39" s="637"/>
      <c r="AB39" s="637"/>
      <c r="AC39" s="637"/>
      <c r="AD39" s="638" t="s">
        <v>130</v>
      </c>
      <c r="AE39" s="638"/>
      <c r="AF39" s="638"/>
      <c r="AG39" s="638"/>
      <c r="AH39" s="638"/>
      <c r="AI39" s="638"/>
      <c r="AJ39" s="638"/>
      <c r="AK39" s="638"/>
      <c r="AL39" s="639" t="s">
        <v>130</v>
      </c>
      <c r="AM39" s="640"/>
      <c r="AN39" s="640"/>
      <c r="AO39" s="641"/>
      <c r="AQ39" s="700" t="s">
        <v>342</v>
      </c>
      <c r="AR39" s="701"/>
      <c r="AS39" s="701"/>
      <c r="AT39" s="701"/>
      <c r="AU39" s="701"/>
      <c r="AV39" s="701"/>
      <c r="AW39" s="701"/>
      <c r="AX39" s="701"/>
      <c r="AY39" s="702"/>
      <c r="AZ39" s="634" t="s">
        <v>130</v>
      </c>
      <c r="BA39" s="635"/>
      <c r="BB39" s="635"/>
      <c r="BC39" s="635"/>
      <c r="BD39" s="663"/>
      <c r="BE39" s="663"/>
      <c r="BF39" s="689"/>
      <c r="BG39" s="631" t="s">
        <v>343</v>
      </c>
      <c r="BH39" s="632"/>
      <c r="BI39" s="632"/>
      <c r="BJ39" s="632"/>
      <c r="BK39" s="632"/>
      <c r="BL39" s="632"/>
      <c r="BM39" s="632"/>
      <c r="BN39" s="632"/>
      <c r="BO39" s="632"/>
      <c r="BP39" s="632"/>
      <c r="BQ39" s="632"/>
      <c r="BR39" s="632"/>
      <c r="BS39" s="632"/>
      <c r="BT39" s="632"/>
      <c r="BU39" s="633"/>
      <c r="BV39" s="634">
        <v>416</v>
      </c>
      <c r="BW39" s="635"/>
      <c r="BX39" s="635"/>
      <c r="BY39" s="635"/>
      <c r="BZ39" s="635"/>
      <c r="CA39" s="635"/>
      <c r="CB39" s="644"/>
      <c r="CD39" s="631" t="s">
        <v>344</v>
      </c>
      <c r="CE39" s="632"/>
      <c r="CF39" s="632"/>
      <c r="CG39" s="632"/>
      <c r="CH39" s="632"/>
      <c r="CI39" s="632"/>
      <c r="CJ39" s="632"/>
      <c r="CK39" s="632"/>
      <c r="CL39" s="632"/>
      <c r="CM39" s="632"/>
      <c r="CN39" s="632"/>
      <c r="CO39" s="632"/>
      <c r="CP39" s="632"/>
      <c r="CQ39" s="633"/>
      <c r="CR39" s="634">
        <v>150934</v>
      </c>
      <c r="CS39" s="663"/>
      <c r="CT39" s="663"/>
      <c r="CU39" s="663"/>
      <c r="CV39" s="663"/>
      <c r="CW39" s="663"/>
      <c r="CX39" s="663"/>
      <c r="CY39" s="664"/>
      <c r="CZ39" s="639">
        <v>2.7</v>
      </c>
      <c r="DA39" s="661"/>
      <c r="DB39" s="661"/>
      <c r="DC39" s="665"/>
      <c r="DD39" s="643">
        <v>10830</v>
      </c>
      <c r="DE39" s="663"/>
      <c r="DF39" s="663"/>
      <c r="DG39" s="663"/>
      <c r="DH39" s="663"/>
      <c r="DI39" s="663"/>
      <c r="DJ39" s="663"/>
      <c r="DK39" s="664"/>
      <c r="DL39" s="643" t="s">
        <v>130</v>
      </c>
      <c r="DM39" s="663"/>
      <c r="DN39" s="663"/>
      <c r="DO39" s="663"/>
      <c r="DP39" s="663"/>
      <c r="DQ39" s="663"/>
      <c r="DR39" s="663"/>
      <c r="DS39" s="663"/>
      <c r="DT39" s="663"/>
      <c r="DU39" s="663"/>
      <c r="DV39" s="664"/>
      <c r="DW39" s="639" t="s">
        <v>130</v>
      </c>
      <c r="DX39" s="661"/>
      <c r="DY39" s="661"/>
      <c r="DZ39" s="661"/>
      <c r="EA39" s="661"/>
      <c r="EB39" s="661"/>
      <c r="EC39" s="662"/>
    </row>
    <row r="40" spans="2:133" ht="11.25" customHeight="1" x14ac:dyDescent="0.15">
      <c r="B40" s="631" t="s">
        <v>345</v>
      </c>
      <c r="C40" s="632"/>
      <c r="D40" s="632"/>
      <c r="E40" s="632"/>
      <c r="F40" s="632"/>
      <c r="G40" s="632"/>
      <c r="H40" s="632"/>
      <c r="I40" s="632"/>
      <c r="J40" s="632"/>
      <c r="K40" s="632"/>
      <c r="L40" s="632"/>
      <c r="M40" s="632"/>
      <c r="N40" s="632"/>
      <c r="O40" s="632"/>
      <c r="P40" s="632"/>
      <c r="Q40" s="633"/>
      <c r="R40" s="634">
        <v>16065</v>
      </c>
      <c r="S40" s="635"/>
      <c r="T40" s="635"/>
      <c r="U40" s="635"/>
      <c r="V40" s="635"/>
      <c r="W40" s="635"/>
      <c r="X40" s="635"/>
      <c r="Y40" s="636"/>
      <c r="Z40" s="637">
        <v>0.3</v>
      </c>
      <c r="AA40" s="637"/>
      <c r="AB40" s="637"/>
      <c r="AC40" s="637"/>
      <c r="AD40" s="638" t="s">
        <v>130</v>
      </c>
      <c r="AE40" s="638"/>
      <c r="AF40" s="638"/>
      <c r="AG40" s="638"/>
      <c r="AH40" s="638"/>
      <c r="AI40" s="638"/>
      <c r="AJ40" s="638"/>
      <c r="AK40" s="638"/>
      <c r="AL40" s="639" t="s">
        <v>130</v>
      </c>
      <c r="AM40" s="640"/>
      <c r="AN40" s="640"/>
      <c r="AO40" s="641"/>
      <c r="AQ40" s="700" t="s">
        <v>346</v>
      </c>
      <c r="AR40" s="701"/>
      <c r="AS40" s="701"/>
      <c r="AT40" s="701"/>
      <c r="AU40" s="701"/>
      <c r="AV40" s="701"/>
      <c r="AW40" s="701"/>
      <c r="AX40" s="701"/>
      <c r="AY40" s="702"/>
      <c r="AZ40" s="634" t="s">
        <v>130</v>
      </c>
      <c r="BA40" s="635"/>
      <c r="BB40" s="635"/>
      <c r="BC40" s="635"/>
      <c r="BD40" s="663"/>
      <c r="BE40" s="663"/>
      <c r="BF40" s="689"/>
      <c r="BG40" s="682" t="s">
        <v>347</v>
      </c>
      <c r="BH40" s="683"/>
      <c r="BI40" s="683"/>
      <c r="BJ40" s="683"/>
      <c r="BK40" s="683"/>
      <c r="BL40" s="224"/>
      <c r="BM40" s="632" t="s">
        <v>348</v>
      </c>
      <c r="BN40" s="632"/>
      <c r="BO40" s="632"/>
      <c r="BP40" s="632"/>
      <c r="BQ40" s="632"/>
      <c r="BR40" s="632"/>
      <c r="BS40" s="632"/>
      <c r="BT40" s="632"/>
      <c r="BU40" s="633"/>
      <c r="BV40" s="634">
        <v>83</v>
      </c>
      <c r="BW40" s="635"/>
      <c r="BX40" s="635"/>
      <c r="BY40" s="635"/>
      <c r="BZ40" s="635"/>
      <c r="CA40" s="635"/>
      <c r="CB40" s="644"/>
      <c r="CD40" s="631" t="s">
        <v>349</v>
      </c>
      <c r="CE40" s="632"/>
      <c r="CF40" s="632"/>
      <c r="CG40" s="632"/>
      <c r="CH40" s="632"/>
      <c r="CI40" s="632"/>
      <c r="CJ40" s="632"/>
      <c r="CK40" s="632"/>
      <c r="CL40" s="632"/>
      <c r="CM40" s="632"/>
      <c r="CN40" s="632"/>
      <c r="CO40" s="632"/>
      <c r="CP40" s="632"/>
      <c r="CQ40" s="633"/>
      <c r="CR40" s="634">
        <v>346456</v>
      </c>
      <c r="CS40" s="635"/>
      <c r="CT40" s="635"/>
      <c r="CU40" s="635"/>
      <c r="CV40" s="635"/>
      <c r="CW40" s="635"/>
      <c r="CX40" s="635"/>
      <c r="CY40" s="636"/>
      <c r="CZ40" s="639">
        <v>6.2</v>
      </c>
      <c r="DA40" s="661"/>
      <c r="DB40" s="661"/>
      <c r="DC40" s="665"/>
      <c r="DD40" s="643">
        <v>346456</v>
      </c>
      <c r="DE40" s="635"/>
      <c r="DF40" s="635"/>
      <c r="DG40" s="635"/>
      <c r="DH40" s="635"/>
      <c r="DI40" s="635"/>
      <c r="DJ40" s="635"/>
      <c r="DK40" s="636"/>
      <c r="DL40" s="643" t="s">
        <v>130</v>
      </c>
      <c r="DM40" s="635"/>
      <c r="DN40" s="635"/>
      <c r="DO40" s="635"/>
      <c r="DP40" s="635"/>
      <c r="DQ40" s="635"/>
      <c r="DR40" s="635"/>
      <c r="DS40" s="635"/>
      <c r="DT40" s="635"/>
      <c r="DU40" s="635"/>
      <c r="DV40" s="636"/>
      <c r="DW40" s="639" t="s">
        <v>130</v>
      </c>
      <c r="DX40" s="661"/>
      <c r="DY40" s="661"/>
      <c r="DZ40" s="661"/>
      <c r="EA40" s="661"/>
      <c r="EB40" s="661"/>
      <c r="EC40" s="662"/>
    </row>
    <row r="41" spans="2:133" ht="11.25" customHeight="1" x14ac:dyDescent="0.15">
      <c r="B41" s="631" t="s">
        <v>350</v>
      </c>
      <c r="C41" s="632"/>
      <c r="D41" s="632"/>
      <c r="E41" s="632"/>
      <c r="F41" s="632"/>
      <c r="G41" s="632"/>
      <c r="H41" s="632"/>
      <c r="I41" s="632"/>
      <c r="J41" s="632"/>
      <c r="K41" s="632"/>
      <c r="L41" s="632"/>
      <c r="M41" s="632"/>
      <c r="N41" s="632"/>
      <c r="O41" s="632"/>
      <c r="P41" s="632"/>
      <c r="Q41" s="633"/>
      <c r="R41" s="634" t="s">
        <v>130</v>
      </c>
      <c r="S41" s="635"/>
      <c r="T41" s="635"/>
      <c r="U41" s="635"/>
      <c r="V41" s="635"/>
      <c r="W41" s="635"/>
      <c r="X41" s="635"/>
      <c r="Y41" s="636"/>
      <c r="Z41" s="637" t="s">
        <v>130</v>
      </c>
      <c r="AA41" s="637"/>
      <c r="AB41" s="637"/>
      <c r="AC41" s="637"/>
      <c r="AD41" s="638" t="s">
        <v>130</v>
      </c>
      <c r="AE41" s="638"/>
      <c r="AF41" s="638"/>
      <c r="AG41" s="638"/>
      <c r="AH41" s="638"/>
      <c r="AI41" s="638"/>
      <c r="AJ41" s="638"/>
      <c r="AK41" s="638"/>
      <c r="AL41" s="639" t="s">
        <v>130</v>
      </c>
      <c r="AM41" s="640"/>
      <c r="AN41" s="640"/>
      <c r="AO41" s="641"/>
      <c r="AQ41" s="700" t="s">
        <v>351</v>
      </c>
      <c r="AR41" s="701"/>
      <c r="AS41" s="701"/>
      <c r="AT41" s="701"/>
      <c r="AU41" s="701"/>
      <c r="AV41" s="701"/>
      <c r="AW41" s="701"/>
      <c r="AX41" s="701"/>
      <c r="AY41" s="702"/>
      <c r="AZ41" s="634">
        <v>11053</v>
      </c>
      <c r="BA41" s="635"/>
      <c r="BB41" s="635"/>
      <c r="BC41" s="635"/>
      <c r="BD41" s="663"/>
      <c r="BE41" s="663"/>
      <c r="BF41" s="689"/>
      <c r="BG41" s="682"/>
      <c r="BH41" s="683"/>
      <c r="BI41" s="683"/>
      <c r="BJ41" s="683"/>
      <c r="BK41" s="683"/>
      <c r="BL41" s="224"/>
      <c r="BM41" s="632" t="s">
        <v>352</v>
      </c>
      <c r="BN41" s="632"/>
      <c r="BO41" s="632"/>
      <c r="BP41" s="632"/>
      <c r="BQ41" s="632"/>
      <c r="BR41" s="632"/>
      <c r="BS41" s="632"/>
      <c r="BT41" s="632"/>
      <c r="BU41" s="633"/>
      <c r="BV41" s="634">
        <v>2</v>
      </c>
      <c r="BW41" s="635"/>
      <c r="BX41" s="635"/>
      <c r="BY41" s="635"/>
      <c r="BZ41" s="635"/>
      <c r="CA41" s="635"/>
      <c r="CB41" s="644"/>
      <c r="CD41" s="631" t="s">
        <v>353</v>
      </c>
      <c r="CE41" s="632"/>
      <c r="CF41" s="632"/>
      <c r="CG41" s="632"/>
      <c r="CH41" s="632"/>
      <c r="CI41" s="632"/>
      <c r="CJ41" s="632"/>
      <c r="CK41" s="632"/>
      <c r="CL41" s="632"/>
      <c r="CM41" s="632"/>
      <c r="CN41" s="632"/>
      <c r="CO41" s="632"/>
      <c r="CP41" s="632"/>
      <c r="CQ41" s="633"/>
      <c r="CR41" s="634" t="s">
        <v>130</v>
      </c>
      <c r="CS41" s="663"/>
      <c r="CT41" s="663"/>
      <c r="CU41" s="663"/>
      <c r="CV41" s="663"/>
      <c r="CW41" s="663"/>
      <c r="CX41" s="663"/>
      <c r="CY41" s="664"/>
      <c r="CZ41" s="639" t="s">
        <v>130</v>
      </c>
      <c r="DA41" s="661"/>
      <c r="DB41" s="661"/>
      <c r="DC41" s="665"/>
      <c r="DD41" s="643" t="s">
        <v>130</v>
      </c>
      <c r="DE41" s="663"/>
      <c r="DF41" s="663"/>
      <c r="DG41" s="663"/>
      <c r="DH41" s="663"/>
      <c r="DI41" s="663"/>
      <c r="DJ41" s="663"/>
      <c r="DK41" s="664"/>
      <c r="DL41" s="703"/>
      <c r="DM41" s="704"/>
      <c r="DN41" s="704"/>
      <c r="DO41" s="704"/>
      <c r="DP41" s="704"/>
      <c r="DQ41" s="704"/>
      <c r="DR41" s="704"/>
      <c r="DS41" s="704"/>
      <c r="DT41" s="704"/>
      <c r="DU41" s="704"/>
      <c r="DV41" s="705"/>
      <c r="DW41" s="706"/>
      <c r="DX41" s="707"/>
      <c r="DY41" s="707"/>
      <c r="DZ41" s="707"/>
      <c r="EA41" s="707"/>
      <c r="EB41" s="707"/>
      <c r="EC41" s="708"/>
    </row>
    <row r="42" spans="2:133" ht="11.25" customHeight="1" x14ac:dyDescent="0.15">
      <c r="B42" s="631" t="s">
        <v>354</v>
      </c>
      <c r="C42" s="632"/>
      <c r="D42" s="632"/>
      <c r="E42" s="632"/>
      <c r="F42" s="632"/>
      <c r="G42" s="632"/>
      <c r="H42" s="632"/>
      <c r="I42" s="632"/>
      <c r="J42" s="632"/>
      <c r="K42" s="632"/>
      <c r="L42" s="632"/>
      <c r="M42" s="632"/>
      <c r="N42" s="632"/>
      <c r="O42" s="632"/>
      <c r="P42" s="632"/>
      <c r="Q42" s="633"/>
      <c r="R42" s="634">
        <v>31620</v>
      </c>
      <c r="S42" s="635"/>
      <c r="T42" s="635"/>
      <c r="U42" s="635"/>
      <c r="V42" s="635"/>
      <c r="W42" s="635"/>
      <c r="X42" s="635"/>
      <c r="Y42" s="636"/>
      <c r="Z42" s="637">
        <v>0.5</v>
      </c>
      <c r="AA42" s="637"/>
      <c r="AB42" s="637"/>
      <c r="AC42" s="637"/>
      <c r="AD42" s="638" t="s">
        <v>130</v>
      </c>
      <c r="AE42" s="638"/>
      <c r="AF42" s="638"/>
      <c r="AG42" s="638"/>
      <c r="AH42" s="638"/>
      <c r="AI42" s="638"/>
      <c r="AJ42" s="638"/>
      <c r="AK42" s="638"/>
      <c r="AL42" s="639" t="s">
        <v>130</v>
      </c>
      <c r="AM42" s="640"/>
      <c r="AN42" s="640"/>
      <c r="AO42" s="641"/>
      <c r="AQ42" s="717" t="s">
        <v>355</v>
      </c>
      <c r="AR42" s="718"/>
      <c r="AS42" s="718"/>
      <c r="AT42" s="718"/>
      <c r="AU42" s="718"/>
      <c r="AV42" s="718"/>
      <c r="AW42" s="718"/>
      <c r="AX42" s="718"/>
      <c r="AY42" s="719"/>
      <c r="AZ42" s="709">
        <v>19366</v>
      </c>
      <c r="BA42" s="710"/>
      <c r="BB42" s="710"/>
      <c r="BC42" s="710"/>
      <c r="BD42" s="693"/>
      <c r="BE42" s="693"/>
      <c r="BF42" s="695"/>
      <c r="BG42" s="684"/>
      <c r="BH42" s="685"/>
      <c r="BI42" s="685"/>
      <c r="BJ42" s="685"/>
      <c r="BK42" s="685"/>
      <c r="BL42" s="225"/>
      <c r="BM42" s="653" t="s">
        <v>356</v>
      </c>
      <c r="BN42" s="653"/>
      <c r="BO42" s="653"/>
      <c r="BP42" s="653"/>
      <c r="BQ42" s="653"/>
      <c r="BR42" s="653"/>
      <c r="BS42" s="653"/>
      <c r="BT42" s="653"/>
      <c r="BU42" s="654"/>
      <c r="BV42" s="709">
        <v>352</v>
      </c>
      <c r="BW42" s="710"/>
      <c r="BX42" s="710"/>
      <c r="BY42" s="710"/>
      <c r="BZ42" s="710"/>
      <c r="CA42" s="710"/>
      <c r="CB42" s="716"/>
      <c r="CD42" s="631" t="s">
        <v>357</v>
      </c>
      <c r="CE42" s="632"/>
      <c r="CF42" s="632"/>
      <c r="CG42" s="632"/>
      <c r="CH42" s="632"/>
      <c r="CI42" s="632"/>
      <c r="CJ42" s="632"/>
      <c r="CK42" s="632"/>
      <c r="CL42" s="632"/>
      <c r="CM42" s="632"/>
      <c r="CN42" s="632"/>
      <c r="CO42" s="632"/>
      <c r="CP42" s="632"/>
      <c r="CQ42" s="633"/>
      <c r="CR42" s="634">
        <v>3121713</v>
      </c>
      <c r="CS42" s="635"/>
      <c r="CT42" s="635"/>
      <c r="CU42" s="635"/>
      <c r="CV42" s="635"/>
      <c r="CW42" s="635"/>
      <c r="CX42" s="635"/>
      <c r="CY42" s="636"/>
      <c r="CZ42" s="639">
        <v>55.7</v>
      </c>
      <c r="DA42" s="640"/>
      <c r="DB42" s="640"/>
      <c r="DC42" s="646"/>
      <c r="DD42" s="643">
        <v>173176</v>
      </c>
      <c r="DE42" s="635"/>
      <c r="DF42" s="635"/>
      <c r="DG42" s="635"/>
      <c r="DH42" s="635"/>
      <c r="DI42" s="635"/>
      <c r="DJ42" s="635"/>
      <c r="DK42" s="636"/>
      <c r="DL42" s="703"/>
      <c r="DM42" s="704"/>
      <c r="DN42" s="704"/>
      <c r="DO42" s="704"/>
      <c r="DP42" s="704"/>
      <c r="DQ42" s="704"/>
      <c r="DR42" s="704"/>
      <c r="DS42" s="704"/>
      <c r="DT42" s="704"/>
      <c r="DU42" s="704"/>
      <c r="DV42" s="705"/>
      <c r="DW42" s="706"/>
      <c r="DX42" s="707"/>
      <c r="DY42" s="707"/>
      <c r="DZ42" s="707"/>
      <c r="EA42" s="707"/>
      <c r="EB42" s="707"/>
      <c r="EC42" s="708"/>
    </row>
    <row r="43" spans="2:133" ht="11.25" customHeight="1" x14ac:dyDescent="0.15">
      <c r="B43" s="652" t="s">
        <v>358</v>
      </c>
      <c r="C43" s="653"/>
      <c r="D43" s="653"/>
      <c r="E43" s="653"/>
      <c r="F43" s="653"/>
      <c r="G43" s="653"/>
      <c r="H43" s="653"/>
      <c r="I43" s="653"/>
      <c r="J43" s="653"/>
      <c r="K43" s="653"/>
      <c r="L43" s="653"/>
      <c r="M43" s="653"/>
      <c r="N43" s="653"/>
      <c r="O43" s="653"/>
      <c r="P43" s="653"/>
      <c r="Q43" s="654"/>
      <c r="R43" s="709">
        <v>5841414</v>
      </c>
      <c r="S43" s="710"/>
      <c r="T43" s="710"/>
      <c r="U43" s="710"/>
      <c r="V43" s="710"/>
      <c r="W43" s="710"/>
      <c r="X43" s="710"/>
      <c r="Y43" s="711"/>
      <c r="Z43" s="712">
        <v>100</v>
      </c>
      <c r="AA43" s="712"/>
      <c r="AB43" s="712"/>
      <c r="AC43" s="712"/>
      <c r="AD43" s="713">
        <v>1245328</v>
      </c>
      <c r="AE43" s="713"/>
      <c r="AF43" s="713"/>
      <c r="AG43" s="713"/>
      <c r="AH43" s="713"/>
      <c r="AI43" s="713"/>
      <c r="AJ43" s="713"/>
      <c r="AK43" s="713"/>
      <c r="AL43" s="714">
        <v>100</v>
      </c>
      <c r="AM43" s="694"/>
      <c r="AN43" s="694"/>
      <c r="AO43" s="715"/>
      <c r="CD43" s="631" t="s">
        <v>359</v>
      </c>
      <c r="CE43" s="632"/>
      <c r="CF43" s="632"/>
      <c r="CG43" s="632"/>
      <c r="CH43" s="632"/>
      <c r="CI43" s="632"/>
      <c r="CJ43" s="632"/>
      <c r="CK43" s="632"/>
      <c r="CL43" s="632"/>
      <c r="CM43" s="632"/>
      <c r="CN43" s="632"/>
      <c r="CO43" s="632"/>
      <c r="CP43" s="632"/>
      <c r="CQ43" s="633"/>
      <c r="CR43" s="634" t="s">
        <v>231</v>
      </c>
      <c r="CS43" s="663"/>
      <c r="CT43" s="663"/>
      <c r="CU43" s="663"/>
      <c r="CV43" s="663"/>
      <c r="CW43" s="663"/>
      <c r="CX43" s="663"/>
      <c r="CY43" s="664"/>
      <c r="CZ43" s="639" t="s">
        <v>231</v>
      </c>
      <c r="DA43" s="661"/>
      <c r="DB43" s="661"/>
      <c r="DC43" s="665"/>
      <c r="DD43" s="643" t="s">
        <v>130</v>
      </c>
      <c r="DE43" s="663"/>
      <c r="DF43" s="663"/>
      <c r="DG43" s="663"/>
      <c r="DH43" s="663"/>
      <c r="DI43" s="663"/>
      <c r="DJ43" s="663"/>
      <c r="DK43" s="664"/>
      <c r="DL43" s="703"/>
      <c r="DM43" s="704"/>
      <c r="DN43" s="704"/>
      <c r="DO43" s="704"/>
      <c r="DP43" s="704"/>
      <c r="DQ43" s="704"/>
      <c r="DR43" s="704"/>
      <c r="DS43" s="704"/>
      <c r="DT43" s="704"/>
      <c r="DU43" s="704"/>
      <c r="DV43" s="705"/>
      <c r="DW43" s="706"/>
      <c r="DX43" s="707"/>
      <c r="DY43" s="707"/>
      <c r="DZ43" s="707"/>
      <c r="EA43" s="707"/>
      <c r="EB43" s="707"/>
      <c r="EC43" s="708"/>
    </row>
    <row r="44" spans="2:133" ht="11.25" customHeight="1" x14ac:dyDescent="0.15">
      <c r="CD44" s="667" t="s">
        <v>307</v>
      </c>
      <c r="CE44" s="668"/>
      <c r="CF44" s="631" t="s">
        <v>360</v>
      </c>
      <c r="CG44" s="632"/>
      <c r="CH44" s="632"/>
      <c r="CI44" s="632"/>
      <c r="CJ44" s="632"/>
      <c r="CK44" s="632"/>
      <c r="CL44" s="632"/>
      <c r="CM44" s="632"/>
      <c r="CN44" s="632"/>
      <c r="CO44" s="632"/>
      <c r="CP44" s="632"/>
      <c r="CQ44" s="633"/>
      <c r="CR44" s="634">
        <v>3121713</v>
      </c>
      <c r="CS44" s="635"/>
      <c r="CT44" s="635"/>
      <c r="CU44" s="635"/>
      <c r="CV44" s="635"/>
      <c r="CW44" s="635"/>
      <c r="CX44" s="635"/>
      <c r="CY44" s="636"/>
      <c r="CZ44" s="639">
        <v>55.7</v>
      </c>
      <c r="DA44" s="640"/>
      <c r="DB44" s="640"/>
      <c r="DC44" s="646"/>
      <c r="DD44" s="643">
        <v>173176</v>
      </c>
      <c r="DE44" s="635"/>
      <c r="DF44" s="635"/>
      <c r="DG44" s="635"/>
      <c r="DH44" s="635"/>
      <c r="DI44" s="635"/>
      <c r="DJ44" s="635"/>
      <c r="DK44" s="636"/>
      <c r="DL44" s="703"/>
      <c r="DM44" s="704"/>
      <c r="DN44" s="704"/>
      <c r="DO44" s="704"/>
      <c r="DP44" s="704"/>
      <c r="DQ44" s="704"/>
      <c r="DR44" s="704"/>
      <c r="DS44" s="704"/>
      <c r="DT44" s="704"/>
      <c r="DU44" s="704"/>
      <c r="DV44" s="705"/>
      <c r="DW44" s="706"/>
      <c r="DX44" s="707"/>
      <c r="DY44" s="707"/>
      <c r="DZ44" s="707"/>
      <c r="EA44" s="707"/>
      <c r="EB44" s="707"/>
      <c r="EC44" s="708"/>
    </row>
    <row r="45" spans="2:133" ht="11.25" customHeight="1" x14ac:dyDescent="0.15">
      <c r="B45" s="215" t="s">
        <v>361</v>
      </c>
      <c r="CD45" s="669"/>
      <c r="CE45" s="670"/>
      <c r="CF45" s="631" t="s">
        <v>362</v>
      </c>
      <c r="CG45" s="632"/>
      <c r="CH45" s="632"/>
      <c r="CI45" s="632"/>
      <c r="CJ45" s="632"/>
      <c r="CK45" s="632"/>
      <c r="CL45" s="632"/>
      <c r="CM45" s="632"/>
      <c r="CN45" s="632"/>
      <c r="CO45" s="632"/>
      <c r="CP45" s="632"/>
      <c r="CQ45" s="633"/>
      <c r="CR45" s="634">
        <v>3016942</v>
      </c>
      <c r="CS45" s="663"/>
      <c r="CT45" s="663"/>
      <c r="CU45" s="663"/>
      <c r="CV45" s="663"/>
      <c r="CW45" s="663"/>
      <c r="CX45" s="663"/>
      <c r="CY45" s="664"/>
      <c r="CZ45" s="639">
        <v>53.9</v>
      </c>
      <c r="DA45" s="661"/>
      <c r="DB45" s="661"/>
      <c r="DC45" s="665"/>
      <c r="DD45" s="643">
        <v>105137</v>
      </c>
      <c r="DE45" s="663"/>
      <c r="DF45" s="663"/>
      <c r="DG45" s="663"/>
      <c r="DH45" s="663"/>
      <c r="DI45" s="663"/>
      <c r="DJ45" s="663"/>
      <c r="DK45" s="664"/>
      <c r="DL45" s="703"/>
      <c r="DM45" s="704"/>
      <c r="DN45" s="704"/>
      <c r="DO45" s="704"/>
      <c r="DP45" s="704"/>
      <c r="DQ45" s="704"/>
      <c r="DR45" s="704"/>
      <c r="DS45" s="704"/>
      <c r="DT45" s="704"/>
      <c r="DU45" s="704"/>
      <c r="DV45" s="705"/>
      <c r="DW45" s="706"/>
      <c r="DX45" s="707"/>
      <c r="DY45" s="707"/>
      <c r="DZ45" s="707"/>
      <c r="EA45" s="707"/>
      <c r="EB45" s="707"/>
      <c r="EC45" s="708"/>
    </row>
    <row r="46" spans="2:133" ht="11.25" customHeight="1" x14ac:dyDescent="0.15">
      <c r="B46" s="226" t="s">
        <v>363</v>
      </c>
      <c r="CD46" s="669"/>
      <c r="CE46" s="670"/>
      <c r="CF46" s="631" t="s">
        <v>364</v>
      </c>
      <c r="CG46" s="632"/>
      <c r="CH46" s="632"/>
      <c r="CI46" s="632"/>
      <c r="CJ46" s="632"/>
      <c r="CK46" s="632"/>
      <c r="CL46" s="632"/>
      <c r="CM46" s="632"/>
      <c r="CN46" s="632"/>
      <c r="CO46" s="632"/>
      <c r="CP46" s="632"/>
      <c r="CQ46" s="633"/>
      <c r="CR46" s="634">
        <v>72167</v>
      </c>
      <c r="CS46" s="635"/>
      <c r="CT46" s="635"/>
      <c r="CU46" s="635"/>
      <c r="CV46" s="635"/>
      <c r="CW46" s="635"/>
      <c r="CX46" s="635"/>
      <c r="CY46" s="636"/>
      <c r="CZ46" s="639">
        <v>1.3</v>
      </c>
      <c r="DA46" s="640"/>
      <c r="DB46" s="640"/>
      <c r="DC46" s="646"/>
      <c r="DD46" s="643">
        <v>63235</v>
      </c>
      <c r="DE46" s="635"/>
      <c r="DF46" s="635"/>
      <c r="DG46" s="635"/>
      <c r="DH46" s="635"/>
      <c r="DI46" s="635"/>
      <c r="DJ46" s="635"/>
      <c r="DK46" s="636"/>
      <c r="DL46" s="703"/>
      <c r="DM46" s="704"/>
      <c r="DN46" s="704"/>
      <c r="DO46" s="704"/>
      <c r="DP46" s="704"/>
      <c r="DQ46" s="704"/>
      <c r="DR46" s="704"/>
      <c r="DS46" s="704"/>
      <c r="DT46" s="704"/>
      <c r="DU46" s="704"/>
      <c r="DV46" s="705"/>
      <c r="DW46" s="706"/>
      <c r="DX46" s="707"/>
      <c r="DY46" s="707"/>
      <c r="DZ46" s="707"/>
      <c r="EA46" s="707"/>
      <c r="EB46" s="707"/>
      <c r="EC46" s="708"/>
    </row>
    <row r="47" spans="2:133" ht="11.25" customHeight="1" x14ac:dyDescent="0.15">
      <c r="B47" s="226" t="s">
        <v>365</v>
      </c>
      <c r="CD47" s="669"/>
      <c r="CE47" s="670"/>
      <c r="CF47" s="631" t="s">
        <v>366</v>
      </c>
      <c r="CG47" s="632"/>
      <c r="CH47" s="632"/>
      <c r="CI47" s="632"/>
      <c r="CJ47" s="632"/>
      <c r="CK47" s="632"/>
      <c r="CL47" s="632"/>
      <c r="CM47" s="632"/>
      <c r="CN47" s="632"/>
      <c r="CO47" s="632"/>
      <c r="CP47" s="632"/>
      <c r="CQ47" s="633"/>
      <c r="CR47" s="634" t="s">
        <v>231</v>
      </c>
      <c r="CS47" s="663"/>
      <c r="CT47" s="663"/>
      <c r="CU47" s="663"/>
      <c r="CV47" s="663"/>
      <c r="CW47" s="663"/>
      <c r="CX47" s="663"/>
      <c r="CY47" s="664"/>
      <c r="CZ47" s="639" t="s">
        <v>231</v>
      </c>
      <c r="DA47" s="661"/>
      <c r="DB47" s="661"/>
      <c r="DC47" s="665"/>
      <c r="DD47" s="643" t="s">
        <v>231</v>
      </c>
      <c r="DE47" s="663"/>
      <c r="DF47" s="663"/>
      <c r="DG47" s="663"/>
      <c r="DH47" s="663"/>
      <c r="DI47" s="663"/>
      <c r="DJ47" s="663"/>
      <c r="DK47" s="664"/>
      <c r="DL47" s="703"/>
      <c r="DM47" s="704"/>
      <c r="DN47" s="704"/>
      <c r="DO47" s="704"/>
      <c r="DP47" s="704"/>
      <c r="DQ47" s="704"/>
      <c r="DR47" s="704"/>
      <c r="DS47" s="704"/>
      <c r="DT47" s="704"/>
      <c r="DU47" s="704"/>
      <c r="DV47" s="705"/>
      <c r="DW47" s="706"/>
      <c r="DX47" s="707"/>
      <c r="DY47" s="707"/>
      <c r="DZ47" s="707"/>
      <c r="EA47" s="707"/>
      <c r="EB47" s="707"/>
      <c r="EC47" s="708"/>
    </row>
    <row r="48" spans="2:133" x14ac:dyDescent="0.15">
      <c r="B48" s="226"/>
      <c r="CD48" s="671"/>
      <c r="CE48" s="672"/>
      <c r="CF48" s="631" t="s">
        <v>367</v>
      </c>
      <c r="CG48" s="632"/>
      <c r="CH48" s="632"/>
      <c r="CI48" s="632"/>
      <c r="CJ48" s="632"/>
      <c r="CK48" s="632"/>
      <c r="CL48" s="632"/>
      <c r="CM48" s="632"/>
      <c r="CN48" s="632"/>
      <c r="CO48" s="632"/>
      <c r="CP48" s="632"/>
      <c r="CQ48" s="633"/>
      <c r="CR48" s="634" t="s">
        <v>231</v>
      </c>
      <c r="CS48" s="635"/>
      <c r="CT48" s="635"/>
      <c r="CU48" s="635"/>
      <c r="CV48" s="635"/>
      <c r="CW48" s="635"/>
      <c r="CX48" s="635"/>
      <c r="CY48" s="636"/>
      <c r="CZ48" s="639" t="s">
        <v>231</v>
      </c>
      <c r="DA48" s="640"/>
      <c r="DB48" s="640"/>
      <c r="DC48" s="646"/>
      <c r="DD48" s="643" t="s">
        <v>231</v>
      </c>
      <c r="DE48" s="635"/>
      <c r="DF48" s="635"/>
      <c r="DG48" s="635"/>
      <c r="DH48" s="635"/>
      <c r="DI48" s="635"/>
      <c r="DJ48" s="635"/>
      <c r="DK48" s="636"/>
      <c r="DL48" s="703"/>
      <c r="DM48" s="704"/>
      <c r="DN48" s="704"/>
      <c r="DO48" s="704"/>
      <c r="DP48" s="704"/>
      <c r="DQ48" s="704"/>
      <c r="DR48" s="704"/>
      <c r="DS48" s="704"/>
      <c r="DT48" s="704"/>
      <c r="DU48" s="704"/>
      <c r="DV48" s="705"/>
      <c r="DW48" s="706"/>
      <c r="DX48" s="707"/>
      <c r="DY48" s="707"/>
      <c r="DZ48" s="707"/>
      <c r="EA48" s="707"/>
      <c r="EB48" s="707"/>
      <c r="EC48" s="708"/>
    </row>
    <row r="49" spans="2:133" ht="11.25" customHeight="1" x14ac:dyDescent="0.15">
      <c r="B49" s="226"/>
      <c r="CD49" s="652" t="s">
        <v>368</v>
      </c>
      <c r="CE49" s="653"/>
      <c r="CF49" s="653"/>
      <c r="CG49" s="653"/>
      <c r="CH49" s="653"/>
      <c r="CI49" s="653"/>
      <c r="CJ49" s="653"/>
      <c r="CK49" s="653"/>
      <c r="CL49" s="653"/>
      <c r="CM49" s="653"/>
      <c r="CN49" s="653"/>
      <c r="CO49" s="653"/>
      <c r="CP49" s="653"/>
      <c r="CQ49" s="654"/>
      <c r="CR49" s="709">
        <v>5602415</v>
      </c>
      <c r="CS49" s="693"/>
      <c r="CT49" s="693"/>
      <c r="CU49" s="693"/>
      <c r="CV49" s="693"/>
      <c r="CW49" s="693"/>
      <c r="CX49" s="693"/>
      <c r="CY49" s="720"/>
      <c r="CZ49" s="714">
        <v>100</v>
      </c>
      <c r="DA49" s="721"/>
      <c r="DB49" s="721"/>
      <c r="DC49" s="722"/>
      <c r="DD49" s="723">
        <v>1884541</v>
      </c>
      <c r="DE49" s="693"/>
      <c r="DF49" s="693"/>
      <c r="DG49" s="693"/>
      <c r="DH49" s="693"/>
      <c r="DI49" s="693"/>
      <c r="DJ49" s="693"/>
      <c r="DK49" s="720"/>
      <c r="DL49" s="724"/>
      <c r="DM49" s="725"/>
      <c r="DN49" s="725"/>
      <c r="DO49" s="725"/>
      <c r="DP49" s="725"/>
      <c r="DQ49" s="725"/>
      <c r="DR49" s="725"/>
      <c r="DS49" s="725"/>
      <c r="DT49" s="725"/>
      <c r="DU49" s="725"/>
      <c r="DV49" s="726"/>
      <c r="DW49" s="727"/>
      <c r="DX49" s="728"/>
      <c r="DY49" s="728"/>
      <c r="DZ49" s="728"/>
      <c r="EA49" s="728"/>
      <c r="EB49" s="728"/>
      <c r="EC49" s="729"/>
    </row>
  </sheetData>
  <sheetProtection algorithmName="SHA-512" hashValue="UmxRcNlmnbdvPUBwSK8Bw9pAQn8fSlkKU1usS5udiLPm53l8jRqHoKsDKz/gQXy39k2+felCEqyB/EVAbciZcA==" saltValue="T/91mFYNzRCQ1z3j8SAak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workbookViewId="0"/>
  </sheetViews>
  <sheetFormatPr defaultColWidth="0" defaultRowHeight="13.5" zeroHeight="1" x14ac:dyDescent="0.15"/>
  <cols>
    <col min="1" max="130" width="2.75" style="232" customWidth="1"/>
    <col min="131" max="131" width="1.625" style="232" customWidth="1"/>
    <col min="132" max="16384" width="9" style="232" hidden="1"/>
  </cols>
  <sheetData>
    <row r="1" spans="1:131" ht="11.25" customHeight="1" thickBot="1" x14ac:dyDescent="0.2">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
      <c r="A2" s="233" t="s">
        <v>369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59" t="s">
        <v>370</v>
      </c>
      <c r="DK2" s="760"/>
      <c r="DL2" s="760"/>
      <c r="DM2" s="760"/>
      <c r="DN2" s="760"/>
      <c r="DO2" s="761"/>
      <c r="DP2" s="229"/>
      <c r="DQ2" s="759" t="s">
        <v>371</v>
      </c>
      <c r="DR2" s="760"/>
      <c r="DS2" s="760"/>
      <c r="DT2" s="760"/>
      <c r="DU2" s="760"/>
      <c r="DV2" s="760"/>
      <c r="DW2" s="760"/>
      <c r="DX2" s="760"/>
      <c r="DY2" s="760"/>
      <c r="DZ2" s="761"/>
      <c r="EA2" s="231"/>
    </row>
    <row r="3" spans="1:131" ht="11.25" customHeight="1" x14ac:dyDescent="0.15">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7" customFormat="1" ht="26.25" customHeight="1" thickBot="1" x14ac:dyDescent="0.2">
      <c r="A4" s="762" t="s">
        <v>372</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34"/>
      <c r="BA4" s="234"/>
      <c r="BB4" s="234"/>
      <c r="BC4" s="234"/>
      <c r="BD4" s="234"/>
      <c r="BE4" s="235"/>
      <c r="BF4" s="235"/>
      <c r="BG4" s="235"/>
      <c r="BH4" s="235"/>
      <c r="BI4" s="235"/>
      <c r="BJ4" s="235"/>
      <c r="BK4" s="235"/>
      <c r="BL4" s="235"/>
      <c r="BM4" s="235"/>
      <c r="BN4" s="235"/>
      <c r="BO4" s="235"/>
      <c r="BP4" s="235"/>
      <c r="BQ4" s="234" t="s">
        <v>373</v>
      </c>
      <c r="BR4" s="234"/>
      <c r="BS4" s="234"/>
      <c r="BT4" s="234"/>
      <c r="BU4" s="234"/>
      <c r="BV4" s="234"/>
      <c r="BW4" s="234"/>
      <c r="BX4" s="234"/>
      <c r="BY4" s="234"/>
      <c r="BZ4" s="234"/>
      <c r="CA4" s="234"/>
      <c r="CB4" s="234"/>
      <c r="CC4" s="234"/>
      <c r="CD4" s="234"/>
      <c r="CE4" s="234"/>
      <c r="CF4" s="234"/>
      <c r="CG4" s="234"/>
      <c r="CH4" s="234"/>
      <c r="CI4" s="234"/>
      <c r="CJ4" s="234"/>
      <c r="CK4" s="234"/>
      <c r="CL4" s="234"/>
      <c r="CM4" s="234"/>
      <c r="CN4" s="234"/>
      <c r="CO4" s="234"/>
      <c r="CP4" s="234"/>
      <c r="CQ4" s="234"/>
      <c r="CR4" s="234"/>
      <c r="CS4" s="234"/>
      <c r="CT4" s="234"/>
      <c r="CU4" s="234"/>
      <c r="CV4" s="234"/>
      <c r="CW4" s="234"/>
      <c r="CX4" s="234"/>
      <c r="CY4" s="234"/>
      <c r="CZ4" s="234"/>
      <c r="DA4" s="234"/>
      <c r="DB4" s="234"/>
      <c r="DC4" s="234"/>
      <c r="DD4" s="234"/>
      <c r="DE4" s="234"/>
      <c r="DF4" s="234"/>
      <c r="DG4" s="234"/>
      <c r="DH4" s="234"/>
      <c r="DI4" s="234"/>
      <c r="DJ4" s="234"/>
      <c r="DK4" s="234"/>
      <c r="DL4" s="234"/>
      <c r="DM4" s="234"/>
      <c r="DN4" s="234"/>
      <c r="DO4" s="234"/>
      <c r="DP4" s="234"/>
      <c r="DQ4" s="234"/>
      <c r="DR4" s="234"/>
      <c r="DS4" s="234"/>
      <c r="DT4" s="234"/>
      <c r="DU4" s="234"/>
      <c r="DV4" s="234"/>
      <c r="DW4" s="234"/>
      <c r="DX4" s="234"/>
      <c r="DY4" s="234"/>
      <c r="DZ4" s="234"/>
      <c r="EA4" s="236"/>
    </row>
    <row r="5" spans="1:131" s="237" customFormat="1" ht="26.25" customHeight="1" x14ac:dyDescent="0.15">
      <c r="A5" s="753" t="s">
        <v>374</v>
      </c>
      <c r="B5" s="754"/>
      <c r="C5" s="754"/>
      <c r="D5" s="754"/>
      <c r="E5" s="754"/>
      <c r="F5" s="754"/>
      <c r="G5" s="754"/>
      <c r="H5" s="754"/>
      <c r="I5" s="754"/>
      <c r="J5" s="754"/>
      <c r="K5" s="754"/>
      <c r="L5" s="754"/>
      <c r="M5" s="754"/>
      <c r="N5" s="754"/>
      <c r="O5" s="754"/>
      <c r="P5" s="755"/>
      <c r="Q5" s="730" t="s">
        <v>375</v>
      </c>
      <c r="R5" s="731"/>
      <c r="S5" s="731"/>
      <c r="T5" s="731"/>
      <c r="U5" s="732"/>
      <c r="V5" s="730" t="s">
        <v>376</v>
      </c>
      <c r="W5" s="731"/>
      <c r="X5" s="731"/>
      <c r="Y5" s="731"/>
      <c r="Z5" s="732"/>
      <c r="AA5" s="730" t="s">
        <v>377</v>
      </c>
      <c r="AB5" s="731"/>
      <c r="AC5" s="731"/>
      <c r="AD5" s="731"/>
      <c r="AE5" s="731"/>
      <c r="AF5" s="763" t="s">
        <v>378</v>
      </c>
      <c r="AG5" s="731"/>
      <c r="AH5" s="731"/>
      <c r="AI5" s="731"/>
      <c r="AJ5" s="742"/>
      <c r="AK5" s="731" t="s">
        <v>379</v>
      </c>
      <c r="AL5" s="731"/>
      <c r="AM5" s="731"/>
      <c r="AN5" s="731"/>
      <c r="AO5" s="732"/>
      <c r="AP5" s="730" t="s">
        <v>380</v>
      </c>
      <c r="AQ5" s="731"/>
      <c r="AR5" s="731"/>
      <c r="AS5" s="731"/>
      <c r="AT5" s="732"/>
      <c r="AU5" s="730" t="s">
        <v>381</v>
      </c>
      <c r="AV5" s="731"/>
      <c r="AW5" s="731"/>
      <c r="AX5" s="731"/>
      <c r="AY5" s="742"/>
      <c r="AZ5" s="234"/>
      <c r="BA5" s="234"/>
      <c r="BB5" s="234"/>
      <c r="BC5" s="234"/>
      <c r="BD5" s="234"/>
      <c r="BE5" s="235"/>
      <c r="BF5" s="235"/>
      <c r="BG5" s="235"/>
      <c r="BH5" s="235"/>
      <c r="BI5" s="235"/>
      <c r="BJ5" s="235"/>
      <c r="BK5" s="235"/>
      <c r="BL5" s="235"/>
      <c r="BM5" s="235"/>
      <c r="BN5" s="235"/>
      <c r="BO5" s="235"/>
      <c r="BP5" s="235"/>
      <c r="BQ5" s="753" t="s">
        <v>382</v>
      </c>
      <c r="BR5" s="754"/>
      <c r="BS5" s="754"/>
      <c r="BT5" s="754"/>
      <c r="BU5" s="754"/>
      <c r="BV5" s="754"/>
      <c r="BW5" s="754"/>
      <c r="BX5" s="754"/>
      <c r="BY5" s="754"/>
      <c r="BZ5" s="754"/>
      <c r="CA5" s="754"/>
      <c r="CB5" s="754"/>
      <c r="CC5" s="754"/>
      <c r="CD5" s="754"/>
      <c r="CE5" s="754"/>
      <c r="CF5" s="754"/>
      <c r="CG5" s="755"/>
      <c r="CH5" s="730" t="s">
        <v>383</v>
      </c>
      <c r="CI5" s="731"/>
      <c r="CJ5" s="731"/>
      <c r="CK5" s="731"/>
      <c r="CL5" s="732"/>
      <c r="CM5" s="730" t="s">
        <v>384</v>
      </c>
      <c r="CN5" s="731"/>
      <c r="CO5" s="731"/>
      <c r="CP5" s="731"/>
      <c r="CQ5" s="732"/>
      <c r="CR5" s="730" t="s">
        <v>385</v>
      </c>
      <c r="CS5" s="731"/>
      <c r="CT5" s="731"/>
      <c r="CU5" s="731"/>
      <c r="CV5" s="732"/>
      <c r="CW5" s="730" t="s">
        <v>386</v>
      </c>
      <c r="CX5" s="731"/>
      <c r="CY5" s="731"/>
      <c r="CZ5" s="731"/>
      <c r="DA5" s="732"/>
      <c r="DB5" s="730" t="s">
        <v>387</v>
      </c>
      <c r="DC5" s="731"/>
      <c r="DD5" s="731"/>
      <c r="DE5" s="731"/>
      <c r="DF5" s="732"/>
      <c r="DG5" s="736" t="s">
        <v>388</v>
      </c>
      <c r="DH5" s="737"/>
      <c r="DI5" s="737"/>
      <c r="DJ5" s="737"/>
      <c r="DK5" s="738"/>
      <c r="DL5" s="736" t="s">
        <v>389</v>
      </c>
      <c r="DM5" s="737"/>
      <c r="DN5" s="737"/>
      <c r="DO5" s="737"/>
      <c r="DP5" s="738"/>
      <c r="DQ5" s="730" t="s">
        <v>390</v>
      </c>
      <c r="DR5" s="731"/>
      <c r="DS5" s="731"/>
      <c r="DT5" s="731"/>
      <c r="DU5" s="732"/>
      <c r="DV5" s="730" t="s">
        <v>381</v>
      </c>
      <c r="DW5" s="731"/>
      <c r="DX5" s="731"/>
      <c r="DY5" s="731"/>
      <c r="DZ5" s="742"/>
      <c r="EA5" s="236"/>
    </row>
    <row r="6" spans="1:131" s="237" customFormat="1" ht="26.25" customHeight="1" thickBot="1" x14ac:dyDescent="0.2">
      <c r="A6" s="756"/>
      <c r="B6" s="757"/>
      <c r="C6" s="757"/>
      <c r="D6" s="757"/>
      <c r="E6" s="757"/>
      <c r="F6" s="757"/>
      <c r="G6" s="757"/>
      <c r="H6" s="757"/>
      <c r="I6" s="757"/>
      <c r="J6" s="757"/>
      <c r="K6" s="757"/>
      <c r="L6" s="757"/>
      <c r="M6" s="757"/>
      <c r="N6" s="757"/>
      <c r="O6" s="757"/>
      <c r="P6" s="758"/>
      <c r="Q6" s="733"/>
      <c r="R6" s="734"/>
      <c r="S6" s="734"/>
      <c r="T6" s="734"/>
      <c r="U6" s="735"/>
      <c r="V6" s="733"/>
      <c r="W6" s="734"/>
      <c r="X6" s="734"/>
      <c r="Y6" s="734"/>
      <c r="Z6" s="735"/>
      <c r="AA6" s="733"/>
      <c r="AB6" s="734"/>
      <c r="AC6" s="734"/>
      <c r="AD6" s="734"/>
      <c r="AE6" s="734"/>
      <c r="AF6" s="764"/>
      <c r="AG6" s="734"/>
      <c r="AH6" s="734"/>
      <c r="AI6" s="734"/>
      <c r="AJ6" s="743"/>
      <c r="AK6" s="734"/>
      <c r="AL6" s="734"/>
      <c r="AM6" s="734"/>
      <c r="AN6" s="734"/>
      <c r="AO6" s="735"/>
      <c r="AP6" s="733"/>
      <c r="AQ6" s="734"/>
      <c r="AR6" s="734"/>
      <c r="AS6" s="734"/>
      <c r="AT6" s="735"/>
      <c r="AU6" s="733"/>
      <c r="AV6" s="734"/>
      <c r="AW6" s="734"/>
      <c r="AX6" s="734"/>
      <c r="AY6" s="743"/>
      <c r="AZ6" s="234"/>
      <c r="BA6" s="234"/>
      <c r="BB6" s="234"/>
      <c r="BC6" s="234"/>
      <c r="BD6" s="234"/>
      <c r="BE6" s="235"/>
      <c r="BF6" s="235"/>
      <c r="BG6" s="235"/>
      <c r="BH6" s="235"/>
      <c r="BI6" s="235"/>
      <c r="BJ6" s="235"/>
      <c r="BK6" s="235"/>
      <c r="BL6" s="235"/>
      <c r="BM6" s="235"/>
      <c r="BN6" s="235"/>
      <c r="BO6" s="235"/>
      <c r="BP6" s="235"/>
      <c r="BQ6" s="756"/>
      <c r="BR6" s="757"/>
      <c r="BS6" s="757"/>
      <c r="BT6" s="757"/>
      <c r="BU6" s="757"/>
      <c r="BV6" s="757"/>
      <c r="BW6" s="757"/>
      <c r="BX6" s="757"/>
      <c r="BY6" s="757"/>
      <c r="BZ6" s="757"/>
      <c r="CA6" s="757"/>
      <c r="CB6" s="757"/>
      <c r="CC6" s="757"/>
      <c r="CD6" s="757"/>
      <c r="CE6" s="757"/>
      <c r="CF6" s="757"/>
      <c r="CG6" s="758"/>
      <c r="CH6" s="733"/>
      <c r="CI6" s="734"/>
      <c r="CJ6" s="734"/>
      <c r="CK6" s="734"/>
      <c r="CL6" s="735"/>
      <c r="CM6" s="733"/>
      <c r="CN6" s="734"/>
      <c r="CO6" s="734"/>
      <c r="CP6" s="734"/>
      <c r="CQ6" s="735"/>
      <c r="CR6" s="733"/>
      <c r="CS6" s="734"/>
      <c r="CT6" s="734"/>
      <c r="CU6" s="734"/>
      <c r="CV6" s="735"/>
      <c r="CW6" s="733"/>
      <c r="CX6" s="734"/>
      <c r="CY6" s="734"/>
      <c r="CZ6" s="734"/>
      <c r="DA6" s="735"/>
      <c r="DB6" s="733"/>
      <c r="DC6" s="734"/>
      <c r="DD6" s="734"/>
      <c r="DE6" s="734"/>
      <c r="DF6" s="735"/>
      <c r="DG6" s="739"/>
      <c r="DH6" s="740"/>
      <c r="DI6" s="740"/>
      <c r="DJ6" s="740"/>
      <c r="DK6" s="741"/>
      <c r="DL6" s="739"/>
      <c r="DM6" s="740"/>
      <c r="DN6" s="740"/>
      <c r="DO6" s="740"/>
      <c r="DP6" s="741"/>
      <c r="DQ6" s="733"/>
      <c r="DR6" s="734"/>
      <c r="DS6" s="734"/>
      <c r="DT6" s="734"/>
      <c r="DU6" s="735"/>
      <c r="DV6" s="733"/>
      <c r="DW6" s="734"/>
      <c r="DX6" s="734"/>
      <c r="DY6" s="734"/>
      <c r="DZ6" s="743"/>
      <c r="EA6" s="236"/>
    </row>
    <row r="7" spans="1:131" s="237" customFormat="1" ht="26.25" customHeight="1" thickTop="1" x14ac:dyDescent="0.15">
      <c r="A7" s="238">
        <v>1</v>
      </c>
      <c r="B7" s="744" t="s">
        <v>391</v>
      </c>
      <c r="C7" s="745"/>
      <c r="D7" s="745"/>
      <c r="E7" s="745"/>
      <c r="F7" s="745"/>
      <c r="G7" s="745"/>
      <c r="H7" s="745"/>
      <c r="I7" s="745"/>
      <c r="J7" s="745"/>
      <c r="K7" s="745"/>
      <c r="L7" s="745"/>
      <c r="M7" s="745"/>
      <c r="N7" s="745"/>
      <c r="O7" s="745"/>
      <c r="P7" s="746"/>
      <c r="Q7" s="747">
        <v>5677</v>
      </c>
      <c r="R7" s="748"/>
      <c r="S7" s="748"/>
      <c r="T7" s="748"/>
      <c r="U7" s="748"/>
      <c r="V7" s="748">
        <v>5456</v>
      </c>
      <c r="W7" s="748"/>
      <c r="X7" s="748"/>
      <c r="Y7" s="748"/>
      <c r="Z7" s="748"/>
      <c r="AA7" s="748">
        <v>221</v>
      </c>
      <c r="AB7" s="748"/>
      <c r="AC7" s="748"/>
      <c r="AD7" s="748"/>
      <c r="AE7" s="749"/>
      <c r="AF7" s="750">
        <v>101</v>
      </c>
      <c r="AG7" s="751"/>
      <c r="AH7" s="751"/>
      <c r="AI7" s="751"/>
      <c r="AJ7" s="752"/>
      <c r="AK7" s="787" t="s">
        <v>590</v>
      </c>
      <c r="AL7" s="788"/>
      <c r="AM7" s="788"/>
      <c r="AN7" s="788"/>
      <c r="AO7" s="788"/>
      <c r="AP7" s="788">
        <v>3021</v>
      </c>
      <c r="AQ7" s="788"/>
      <c r="AR7" s="788"/>
      <c r="AS7" s="788"/>
      <c r="AT7" s="788"/>
      <c r="AU7" s="789"/>
      <c r="AV7" s="789"/>
      <c r="AW7" s="789"/>
      <c r="AX7" s="789"/>
      <c r="AY7" s="790"/>
      <c r="AZ7" s="234"/>
      <c r="BA7" s="234"/>
      <c r="BB7" s="234"/>
      <c r="BC7" s="234"/>
      <c r="BD7" s="234"/>
      <c r="BE7" s="235"/>
      <c r="BF7" s="235"/>
      <c r="BG7" s="235"/>
      <c r="BH7" s="235"/>
      <c r="BI7" s="235"/>
      <c r="BJ7" s="235"/>
      <c r="BK7" s="235"/>
      <c r="BL7" s="235"/>
      <c r="BM7" s="235"/>
      <c r="BN7" s="235"/>
      <c r="BO7" s="235"/>
      <c r="BP7" s="235"/>
      <c r="BQ7" s="238">
        <v>1</v>
      </c>
      <c r="BR7" s="239"/>
      <c r="BS7" s="765" t="s">
        <v>591</v>
      </c>
      <c r="BT7" s="766"/>
      <c r="BU7" s="766"/>
      <c r="BV7" s="766"/>
      <c r="BW7" s="766"/>
      <c r="BX7" s="766"/>
      <c r="BY7" s="766"/>
      <c r="BZ7" s="766"/>
      <c r="CA7" s="766"/>
      <c r="CB7" s="766"/>
      <c r="CC7" s="766"/>
      <c r="CD7" s="766"/>
      <c r="CE7" s="766"/>
      <c r="CF7" s="766"/>
      <c r="CG7" s="791"/>
      <c r="CH7" s="784">
        <v>-50</v>
      </c>
      <c r="CI7" s="785"/>
      <c r="CJ7" s="785"/>
      <c r="CK7" s="785"/>
      <c r="CL7" s="786"/>
      <c r="CM7" s="784">
        <v>-76</v>
      </c>
      <c r="CN7" s="785"/>
      <c r="CO7" s="785"/>
      <c r="CP7" s="785"/>
      <c r="CQ7" s="786"/>
      <c r="CR7" s="784">
        <v>11</v>
      </c>
      <c r="CS7" s="785"/>
      <c r="CT7" s="785"/>
      <c r="CU7" s="785"/>
      <c r="CV7" s="786"/>
      <c r="CW7" s="784"/>
      <c r="CX7" s="785"/>
      <c r="CY7" s="785"/>
      <c r="CZ7" s="785"/>
      <c r="DA7" s="786"/>
      <c r="DB7" s="784">
        <v>0</v>
      </c>
      <c r="DC7" s="785"/>
      <c r="DD7" s="785"/>
      <c r="DE7" s="785"/>
      <c r="DF7" s="786"/>
      <c r="DG7" s="784">
        <v>0</v>
      </c>
      <c r="DH7" s="785"/>
      <c r="DI7" s="785"/>
      <c r="DJ7" s="785"/>
      <c r="DK7" s="786"/>
      <c r="DL7" s="784">
        <v>0</v>
      </c>
      <c r="DM7" s="785"/>
      <c r="DN7" s="785"/>
      <c r="DO7" s="785"/>
      <c r="DP7" s="786"/>
      <c r="DQ7" s="784">
        <v>0</v>
      </c>
      <c r="DR7" s="785"/>
      <c r="DS7" s="785"/>
      <c r="DT7" s="785"/>
      <c r="DU7" s="786"/>
      <c r="DV7" s="765"/>
      <c r="DW7" s="766"/>
      <c r="DX7" s="766"/>
      <c r="DY7" s="766"/>
      <c r="DZ7" s="767"/>
      <c r="EA7" s="236"/>
    </row>
    <row r="8" spans="1:131" s="237" customFormat="1" ht="26.25" customHeight="1" x14ac:dyDescent="0.15">
      <c r="A8" s="240">
        <v>2</v>
      </c>
      <c r="B8" s="768" t="s">
        <v>392</v>
      </c>
      <c r="C8" s="769"/>
      <c r="D8" s="769"/>
      <c r="E8" s="769"/>
      <c r="F8" s="769"/>
      <c r="G8" s="769"/>
      <c r="H8" s="769"/>
      <c r="I8" s="769"/>
      <c r="J8" s="769"/>
      <c r="K8" s="769"/>
      <c r="L8" s="769"/>
      <c r="M8" s="769"/>
      <c r="N8" s="769"/>
      <c r="O8" s="769"/>
      <c r="P8" s="770"/>
      <c r="Q8" s="771">
        <v>170</v>
      </c>
      <c r="R8" s="772"/>
      <c r="S8" s="772"/>
      <c r="T8" s="772"/>
      <c r="U8" s="772"/>
      <c r="V8" s="772">
        <v>152</v>
      </c>
      <c r="W8" s="772"/>
      <c r="X8" s="772"/>
      <c r="Y8" s="772"/>
      <c r="Z8" s="772"/>
      <c r="AA8" s="772">
        <v>18</v>
      </c>
      <c r="AB8" s="772"/>
      <c r="AC8" s="772"/>
      <c r="AD8" s="772"/>
      <c r="AE8" s="773"/>
      <c r="AF8" s="774">
        <v>18</v>
      </c>
      <c r="AG8" s="775"/>
      <c r="AH8" s="775"/>
      <c r="AI8" s="775"/>
      <c r="AJ8" s="776"/>
      <c r="AK8" s="777">
        <v>61</v>
      </c>
      <c r="AL8" s="778"/>
      <c r="AM8" s="778"/>
      <c r="AN8" s="778"/>
      <c r="AO8" s="778"/>
      <c r="AP8" s="778" t="s">
        <v>590</v>
      </c>
      <c r="AQ8" s="778"/>
      <c r="AR8" s="778"/>
      <c r="AS8" s="778"/>
      <c r="AT8" s="778"/>
      <c r="AU8" s="779"/>
      <c r="AV8" s="779"/>
      <c r="AW8" s="779"/>
      <c r="AX8" s="779"/>
      <c r="AY8" s="780"/>
      <c r="AZ8" s="234"/>
      <c r="BA8" s="234"/>
      <c r="BB8" s="234"/>
      <c r="BC8" s="234"/>
      <c r="BD8" s="234"/>
      <c r="BE8" s="235"/>
      <c r="BF8" s="235"/>
      <c r="BG8" s="235"/>
      <c r="BH8" s="235"/>
      <c r="BI8" s="235"/>
      <c r="BJ8" s="235"/>
      <c r="BK8" s="235"/>
      <c r="BL8" s="235"/>
      <c r="BM8" s="235"/>
      <c r="BN8" s="235"/>
      <c r="BO8" s="235"/>
      <c r="BP8" s="235"/>
      <c r="BQ8" s="240">
        <v>2</v>
      </c>
      <c r="BR8" s="241"/>
      <c r="BS8" s="781" t="s">
        <v>592</v>
      </c>
      <c r="BT8" s="782"/>
      <c r="BU8" s="782"/>
      <c r="BV8" s="782"/>
      <c r="BW8" s="782"/>
      <c r="BX8" s="782"/>
      <c r="BY8" s="782"/>
      <c r="BZ8" s="782"/>
      <c r="CA8" s="782"/>
      <c r="CB8" s="782"/>
      <c r="CC8" s="782"/>
      <c r="CD8" s="782"/>
      <c r="CE8" s="782"/>
      <c r="CF8" s="782"/>
      <c r="CG8" s="783"/>
      <c r="CH8" s="792"/>
      <c r="CI8" s="793"/>
      <c r="CJ8" s="793"/>
      <c r="CK8" s="793"/>
      <c r="CL8" s="794"/>
      <c r="CM8" s="792"/>
      <c r="CN8" s="793"/>
      <c r="CO8" s="793"/>
      <c r="CP8" s="793"/>
      <c r="CQ8" s="794"/>
      <c r="CR8" s="792">
        <v>1</v>
      </c>
      <c r="CS8" s="793"/>
      <c r="CT8" s="793"/>
      <c r="CU8" s="793"/>
      <c r="CV8" s="794"/>
      <c r="CW8" s="792"/>
      <c r="CX8" s="793"/>
      <c r="CY8" s="793"/>
      <c r="CZ8" s="793"/>
      <c r="DA8" s="794"/>
      <c r="DB8" s="792">
        <v>0</v>
      </c>
      <c r="DC8" s="793"/>
      <c r="DD8" s="793"/>
      <c r="DE8" s="793"/>
      <c r="DF8" s="794"/>
      <c r="DG8" s="792">
        <v>0</v>
      </c>
      <c r="DH8" s="793"/>
      <c r="DI8" s="793"/>
      <c r="DJ8" s="793"/>
      <c r="DK8" s="794"/>
      <c r="DL8" s="792">
        <v>0</v>
      </c>
      <c r="DM8" s="793"/>
      <c r="DN8" s="793"/>
      <c r="DO8" s="793"/>
      <c r="DP8" s="794"/>
      <c r="DQ8" s="792">
        <v>0</v>
      </c>
      <c r="DR8" s="793"/>
      <c r="DS8" s="793"/>
      <c r="DT8" s="793"/>
      <c r="DU8" s="794"/>
      <c r="DV8" s="781"/>
      <c r="DW8" s="782"/>
      <c r="DX8" s="782"/>
      <c r="DY8" s="782"/>
      <c r="DZ8" s="795"/>
      <c r="EA8" s="236"/>
    </row>
    <row r="9" spans="1:131" s="237" customFormat="1" ht="26.25" customHeight="1" x14ac:dyDescent="0.15">
      <c r="A9" s="240">
        <v>3</v>
      </c>
      <c r="B9" s="768"/>
      <c r="C9" s="769"/>
      <c r="D9" s="769"/>
      <c r="E9" s="769"/>
      <c r="F9" s="769"/>
      <c r="G9" s="769"/>
      <c r="H9" s="769"/>
      <c r="I9" s="769"/>
      <c r="J9" s="769"/>
      <c r="K9" s="769"/>
      <c r="L9" s="769"/>
      <c r="M9" s="769"/>
      <c r="N9" s="769"/>
      <c r="O9" s="769"/>
      <c r="P9" s="770"/>
      <c r="Q9" s="771"/>
      <c r="R9" s="772"/>
      <c r="S9" s="772"/>
      <c r="T9" s="772"/>
      <c r="U9" s="772"/>
      <c r="V9" s="772"/>
      <c r="W9" s="772"/>
      <c r="X9" s="772"/>
      <c r="Y9" s="772"/>
      <c r="Z9" s="772"/>
      <c r="AA9" s="772"/>
      <c r="AB9" s="772"/>
      <c r="AC9" s="772"/>
      <c r="AD9" s="772"/>
      <c r="AE9" s="773"/>
      <c r="AF9" s="774"/>
      <c r="AG9" s="775"/>
      <c r="AH9" s="775"/>
      <c r="AI9" s="775"/>
      <c r="AJ9" s="776"/>
      <c r="AK9" s="777"/>
      <c r="AL9" s="778"/>
      <c r="AM9" s="778"/>
      <c r="AN9" s="778"/>
      <c r="AO9" s="778"/>
      <c r="AP9" s="778"/>
      <c r="AQ9" s="778"/>
      <c r="AR9" s="778"/>
      <c r="AS9" s="778"/>
      <c r="AT9" s="778"/>
      <c r="AU9" s="779"/>
      <c r="AV9" s="779"/>
      <c r="AW9" s="779"/>
      <c r="AX9" s="779"/>
      <c r="AY9" s="780"/>
      <c r="AZ9" s="234"/>
      <c r="BA9" s="234"/>
      <c r="BB9" s="234"/>
      <c r="BC9" s="234"/>
      <c r="BD9" s="234"/>
      <c r="BE9" s="235"/>
      <c r="BF9" s="235"/>
      <c r="BG9" s="235"/>
      <c r="BH9" s="235"/>
      <c r="BI9" s="235"/>
      <c r="BJ9" s="235"/>
      <c r="BK9" s="235"/>
      <c r="BL9" s="235"/>
      <c r="BM9" s="235"/>
      <c r="BN9" s="235"/>
      <c r="BO9" s="235"/>
      <c r="BP9" s="235"/>
      <c r="BQ9" s="240">
        <v>3</v>
      </c>
      <c r="BR9" s="241"/>
      <c r="BS9" s="781"/>
      <c r="BT9" s="782"/>
      <c r="BU9" s="782"/>
      <c r="BV9" s="782"/>
      <c r="BW9" s="782"/>
      <c r="BX9" s="782"/>
      <c r="BY9" s="782"/>
      <c r="BZ9" s="782"/>
      <c r="CA9" s="782"/>
      <c r="CB9" s="782"/>
      <c r="CC9" s="782"/>
      <c r="CD9" s="782"/>
      <c r="CE9" s="782"/>
      <c r="CF9" s="782"/>
      <c r="CG9" s="783"/>
      <c r="CH9" s="792"/>
      <c r="CI9" s="793"/>
      <c r="CJ9" s="793"/>
      <c r="CK9" s="793"/>
      <c r="CL9" s="794"/>
      <c r="CM9" s="792"/>
      <c r="CN9" s="793"/>
      <c r="CO9" s="793"/>
      <c r="CP9" s="793"/>
      <c r="CQ9" s="794"/>
      <c r="CR9" s="792"/>
      <c r="CS9" s="793"/>
      <c r="CT9" s="793"/>
      <c r="CU9" s="793"/>
      <c r="CV9" s="794"/>
      <c r="CW9" s="792"/>
      <c r="CX9" s="793"/>
      <c r="CY9" s="793"/>
      <c r="CZ9" s="793"/>
      <c r="DA9" s="794"/>
      <c r="DB9" s="792"/>
      <c r="DC9" s="793"/>
      <c r="DD9" s="793"/>
      <c r="DE9" s="793"/>
      <c r="DF9" s="794"/>
      <c r="DG9" s="792"/>
      <c r="DH9" s="793"/>
      <c r="DI9" s="793"/>
      <c r="DJ9" s="793"/>
      <c r="DK9" s="794"/>
      <c r="DL9" s="792"/>
      <c r="DM9" s="793"/>
      <c r="DN9" s="793"/>
      <c r="DO9" s="793"/>
      <c r="DP9" s="794"/>
      <c r="DQ9" s="792"/>
      <c r="DR9" s="793"/>
      <c r="DS9" s="793"/>
      <c r="DT9" s="793"/>
      <c r="DU9" s="794"/>
      <c r="DV9" s="781"/>
      <c r="DW9" s="782"/>
      <c r="DX9" s="782"/>
      <c r="DY9" s="782"/>
      <c r="DZ9" s="795"/>
      <c r="EA9" s="236"/>
    </row>
    <row r="10" spans="1:131" s="237" customFormat="1" ht="26.25" customHeight="1" x14ac:dyDescent="0.15">
      <c r="A10" s="240">
        <v>4</v>
      </c>
      <c r="B10" s="768"/>
      <c r="C10" s="769"/>
      <c r="D10" s="769"/>
      <c r="E10" s="769"/>
      <c r="F10" s="769"/>
      <c r="G10" s="769"/>
      <c r="H10" s="769"/>
      <c r="I10" s="769"/>
      <c r="J10" s="769"/>
      <c r="K10" s="769"/>
      <c r="L10" s="769"/>
      <c r="M10" s="769"/>
      <c r="N10" s="769"/>
      <c r="O10" s="769"/>
      <c r="P10" s="770"/>
      <c r="Q10" s="771"/>
      <c r="R10" s="772"/>
      <c r="S10" s="772"/>
      <c r="T10" s="772"/>
      <c r="U10" s="772"/>
      <c r="V10" s="772"/>
      <c r="W10" s="772"/>
      <c r="X10" s="772"/>
      <c r="Y10" s="772"/>
      <c r="Z10" s="772"/>
      <c r="AA10" s="772"/>
      <c r="AB10" s="772"/>
      <c r="AC10" s="772"/>
      <c r="AD10" s="772"/>
      <c r="AE10" s="773"/>
      <c r="AF10" s="774"/>
      <c r="AG10" s="775"/>
      <c r="AH10" s="775"/>
      <c r="AI10" s="775"/>
      <c r="AJ10" s="776"/>
      <c r="AK10" s="777"/>
      <c r="AL10" s="778"/>
      <c r="AM10" s="778"/>
      <c r="AN10" s="778"/>
      <c r="AO10" s="778"/>
      <c r="AP10" s="778"/>
      <c r="AQ10" s="778"/>
      <c r="AR10" s="778"/>
      <c r="AS10" s="778"/>
      <c r="AT10" s="778"/>
      <c r="AU10" s="779"/>
      <c r="AV10" s="779"/>
      <c r="AW10" s="779"/>
      <c r="AX10" s="779"/>
      <c r="AY10" s="780"/>
      <c r="AZ10" s="234"/>
      <c r="BA10" s="234"/>
      <c r="BB10" s="234"/>
      <c r="BC10" s="234"/>
      <c r="BD10" s="234"/>
      <c r="BE10" s="235"/>
      <c r="BF10" s="235"/>
      <c r="BG10" s="235"/>
      <c r="BH10" s="235"/>
      <c r="BI10" s="235"/>
      <c r="BJ10" s="235"/>
      <c r="BK10" s="235"/>
      <c r="BL10" s="235"/>
      <c r="BM10" s="235"/>
      <c r="BN10" s="235"/>
      <c r="BO10" s="235"/>
      <c r="BP10" s="235"/>
      <c r="BQ10" s="240">
        <v>4</v>
      </c>
      <c r="BR10" s="241"/>
      <c r="BS10" s="781"/>
      <c r="BT10" s="782"/>
      <c r="BU10" s="782"/>
      <c r="BV10" s="782"/>
      <c r="BW10" s="782"/>
      <c r="BX10" s="782"/>
      <c r="BY10" s="782"/>
      <c r="BZ10" s="782"/>
      <c r="CA10" s="782"/>
      <c r="CB10" s="782"/>
      <c r="CC10" s="782"/>
      <c r="CD10" s="782"/>
      <c r="CE10" s="782"/>
      <c r="CF10" s="782"/>
      <c r="CG10" s="783"/>
      <c r="CH10" s="792"/>
      <c r="CI10" s="793"/>
      <c r="CJ10" s="793"/>
      <c r="CK10" s="793"/>
      <c r="CL10" s="794"/>
      <c r="CM10" s="792"/>
      <c r="CN10" s="793"/>
      <c r="CO10" s="793"/>
      <c r="CP10" s="793"/>
      <c r="CQ10" s="794"/>
      <c r="CR10" s="792"/>
      <c r="CS10" s="793"/>
      <c r="CT10" s="793"/>
      <c r="CU10" s="793"/>
      <c r="CV10" s="794"/>
      <c r="CW10" s="792"/>
      <c r="CX10" s="793"/>
      <c r="CY10" s="793"/>
      <c r="CZ10" s="793"/>
      <c r="DA10" s="794"/>
      <c r="DB10" s="792"/>
      <c r="DC10" s="793"/>
      <c r="DD10" s="793"/>
      <c r="DE10" s="793"/>
      <c r="DF10" s="794"/>
      <c r="DG10" s="792"/>
      <c r="DH10" s="793"/>
      <c r="DI10" s="793"/>
      <c r="DJ10" s="793"/>
      <c r="DK10" s="794"/>
      <c r="DL10" s="792"/>
      <c r="DM10" s="793"/>
      <c r="DN10" s="793"/>
      <c r="DO10" s="793"/>
      <c r="DP10" s="794"/>
      <c r="DQ10" s="792"/>
      <c r="DR10" s="793"/>
      <c r="DS10" s="793"/>
      <c r="DT10" s="793"/>
      <c r="DU10" s="794"/>
      <c r="DV10" s="781"/>
      <c r="DW10" s="782"/>
      <c r="DX10" s="782"/>
      <c r="DY10" s="782"/>
      <c r="DZ10" s="795"/>
      <c r="EA10" s="236"/>
    </row>
    <row r="11" spans="1:131" s="237" customFormat="1" ht="26.25" customHeight="1" x14ac:dyDescent="0.15">
      <c r="A11" s="240">
        <v>5</v>
      </c>
      <c r="B11" s="768"/>
      <c r="C11" s="769"/>
      <c r="D11" s="769"/>
      <c r="E11" s="769"/>
      <c r="F11" s="769"/>
      <c r="G11" s="769"/>
      <c r="H11" s="769"/>
      <c r="I11" s="769"/>
      <c r="J11" s="769"/>
      <c r="K11" s="769"/>
      <c r="L11" s="769"/>
      <c r="M11" s="769"/>
      <c r="N11" s="769"/>
      <c r="O11" s="769"/>
      <c r="P11" s="770"/>
      <c r="Q11" s="771"/>
      <c r="R11" s="772"/>
      <c r="S11" s="772"/>
      <c r="T11" s="772"/>
      <c r="U11" s="772"/>
      <c r="V11" s="772"/>
      <c r="W11" s="772"/>
      <c r="X11" s="772"/>
      <c r="Y11" s="772"/>
      <c r="Z11" s="772"/>
      <c r="AA11" s="772"/>
      <c r="AB11" s="772"/>
      <c r="AC11" s="772"/>
      <c r="AD11" s="772"/>
      <c r="AE11" s="773"/>
      <c r="AF11" s="774"/>
      <c r="AG11" s="775"/>
      <c r="AH11" s="775"/>
      <c r="AI11" s="775"/>
      <c r="AJ11" s="776"/>
      <c r="AK11" s="777"/>
      <c r="AL11" s="778"/>
      <c r="AM11" s="778"/>
      <c r="AN11" s="778"/>
      <c r="AO11" s="778"/>
      <c r="AP11" s="778"/>
      <c r="AQ11" s="778"/>
      <c r="AR11" s="778"/>
      <c r="AS11" s="778"/>
      <c r="AT11" s="778"/>
      <c r="AU11" s="779"/>
      <c r="AV11" s="779"/>
      <c r="AW11" s="779"/>
      <c r="AX11" s="779"/>
      <c r="AY11" s="780"/>
      <c r="AZ11" s="234"/>
      <c r="BA11" s="234"/>
      <c r="BB11" s="234"/>
      <c r="BC11" s="234"/>
      <c r="BD11" s="234"/>
      <c r="BE11" s="235"/>
      <c r="BF11" s="235"/>
      <c r="BG11" s="235"/>
      <c r="BH11" s="235"/>
      <c r="BI11" s="235"/>
      <c r="BJ11" s="235"/>
      <c r="BK11" s="235"/>
      <c r="BL11" s="235"/>
      <c r="BM11" s="235"/>
      <c r="BN11" s="235"/>
      <c r="BO11" s="235"/>
      <c r="BP11" s="235"/>
      <c r="BQ11" s="240">
        <v>5</v>
      </c>
      <c r="BR11" s="241"/>
      <c r="BS11" s="781"/>
      <c r="BT11" s="782"/>
      <c r="BU11" s="782"/>
      <c r="BV11" s="782"/>
      <c r="BW11" s="782"/>
      <c r="BX11" s="782"/>
      <c r="BY11" s="782"/>
      <c r="BZ11" s="782"/>
      <c r="CA11" s="782"/>
      <c r="CB11" s="782"/>
      <c r="CC11" s="782"/>
      <c r="CD11" s="782"/>
      <c r="CE11" s="782"/>
      <c r="CF11" s="782"/>
      <c r="CG11" s="783"/>
      <c r="CH11" s="792"/>
      <c r="CI11" s="793"/>
      <c r="CJ11" s="793"/>
      <c r="CK11" s="793"/>
      <c r="CL11" s="794"/>
      <c r="CM11" s="792"/>
      <c r="CN11" s="793"/>
      <c r="CO11" s="793"/>
      <c r="CP11" s="793"/>
      <c r="CQ11" s="794"/>
      <c r="CR11" s="792"/>
      <c r="CS11" s="793"/>
      <c r="CT11" s="793"/>
      <c r="CU11" s="793"/>
      <c r="CV11" s="794"/>
      <c r="CW11" s="792"/>
      <c r="CX11" s="793"/>
      <c r="CY11" s="793"/>
      <c r="CZ11" s="793"/>
      <c r="DA11" s="794"/>
      <c r="DB11" s="792"/>
      <c r="DC11" s="793"/>
      <c r="DD11" s="793"/>
      <c r="DE11" s="793"/>
      <c r="DF11" s="794"/>
      <c r="DG11" s="792"/>
      <c r="DH11" s="793"/>
      <c r="DI11" s="793"/>
      <c r="DJ11" s="793"/>
      <c r="DK11" s="794"/>
      <c r="DL11" s="792"/>
      <c r="DM11" s="793"/>
      <c r="DN11" s="793"/>
      <c r="DO11" s="793"/>
      <c r="DP11" s="794"/>
      <c r="DQ11" s="792"/>
      <c r="DR11" s="793"/>
      <c r="DS11" s="793"/>
      <c r="DT11" s="793"/>
      <c r="DU11" s="794"/>
      <c r="DV11" s="781"/>
      <c r="DW11" s="782"/>
      <c r="DX11" s="782"/>
      <c r="DY11" s="782"/>
      <c r="DZ11" s="795"/>
      <c r="EA11" s="236"/>
    </row>
    <row r="12" spans="1:131" s="237" customFormat="1" ht="26.25" customHeight="1" x14ac:dyDescent="0.15">
      <c r="A12" s="240">
        <v>6</v>
      </c>
      <c r="B12" s="768"/>
      <c r="C12" s="769"/>
      <c r="D12" s="769"/>
      <c r="E12" s="769"/>
      <c r="F12" s="769"/>
      <c r="G12" s="769"/>
      <c r="H12" s="769"/>
      <c r="I12" s="769"/>
      <c r="J12" s="769"/>
      <c r="K12" s="769"/>
      <c r="L12" s="769"/>
      <c r="M12" s="769"/>
      <c r="N12" s="769"/>
      <c r="O12" s="769"/>
      <c r="P12" s="770"/>
      <c r="Q12" s="771"/>
      <c r="R12" s="772"/>
      <c r="S12" s="772"/>
      <c r="T12" s="772"/>
      <c r="U12" s="772"/>
      <c r="V12" s="772"/>
      <c r="W12" s="772"/>
      <c r="X12" s="772"/>
      <c r="Y12" s="772"/>
      <c r="Z12" s="772"/>
      <c r="AA12" s="772"/>
      <c r="AB12" s="772"/>
      <c r="AC12" s="772"/>
      <c r="AD12" s="772"/>
      <c r="AE12" s="773"/>
      <c r="AF12" s="774"/>
      <c r="AG12" s="775"/>
      <c r="AH12" s="775"/>
      <c r="AI12" s="775"/>
      <c r="AJ12" s="776"/>
      <c r="AK12" s="777"/>
      <c r="AL12" s="778"/>
      <c r="AM12" s="778"/>
      <c r="AN12" s="778"/>
      <c r="AO12" s="778"/>
      <c r="AP12" s="778"/>
      <c r="AQ12" s="778"/>
      <c r="AR12" s="778"/>
      <c r="AS12" s="778"/>
      <c r="AT12" s="778"/>
      <c r="AU12" s="779"/>
      <c r="AV12" s="779"/>
      <c r="AW12" s="779"/>
      <c r="AX12" s="779"/>
      <c r="AY12" s="780"/>
      <c r="AZ12" s="234"/>
      <c r="BA12" s="234"/>
      <c r="BB12" s="234"/>
      <c r="BC12" s="234"/>
      <c r="BD12" s="234"/>
      <c r="BE12" s="235"/>
      <c r="BF12" s="235"/>
      <c r="BG12" s="235"/>
      <c r="BH12" s="235"/>
      <c r="BI12" s="235"/>
      <c r="BJ12" s="235"/>
      <c r="BK12" s="235"/>
      <c r="BL12" s="235"/>
      <c r="BM12" s="235"/>
      <c r="BN12" s="235"/>
      <c r="BO12" s="235"/>
      <c r="BP12" s="235"/>
      <c r="BQ12" s="240">
        <v>6</v>
      </c>
      <c r="BR12" s="241"/>
      <c r="BS12" s="781"/>
      <c r="BT12" s="782"/>
      <c r="BU12" s="782"/>
      <c r="BV12" s="782"/>
      <c r="BW12" s="782"/>
      <c r="BX12" s="782"/>
      <c r="BY12" s="782"/>
      <c r="BZ12" s="782"/>
      <c r="CA12" s="782"/>
      <c r="CB12" s="782"/>
      <c r="CC12" s="782"/>
      <c r="CD12" s="782"/>
      <c r="CE12" s="782"/>
      <c r="CF12" s="782"/>
      <c r="CG12" s="783"/>
      <c r="CH12" s="792"/>
      <c r="CI12" s="793"/>
      <c r="CJ12" s="793"/>
      <c r="CK12" s="793"/>
      <c r="CL12" s="794"/>
      <c r="CM12" s="792"/>
      <c r="CN12" s="793"/>
      <c r="CO12" s="793"/>
      <c r="CP12" s="793"/>
      <c r="CQ12" s="794"/>
      <c r="CR12" s="792"/>
      <c r="CS12" s="793"/>
      <c r="CT12" s="793"/>
      <c r="CU12" s="793"/>
      <c r="CV12" s="794"/>
      <c r="CW12" s="792"/>
      <c r="CX12" s="793"/>
      <c r="CY12" s="793"/>
      <c r="CZ12" s="793"/>
      <c r="DA12" s="794"/>
      <c r="DB12" s="792"/>
      <c r="DC12" s="793"/>
      <c r="DD12" s="793"/>
      <c r="DE12" s="793"/>
      <c r="DF12" s="794"/>
      <c r="DG12" s="792"/>
      <c r="DH12" s="793"/>
      <c r="DI12" s="793"/>
      <c r="DJ12" s="793"/>
      <c r="DK12" s="794"/>
      <c r="DL12" s="792"/>
      <c r="DM12" s="793"/>
      <c r="DN12" s="793"/>
      <c r="DO12" s="793"/>
      <c r="DP12" s="794"/>
      <c r="DQ12" s="792"/>
      <c r="DR12" s="793"/>
      <c r="DS12" s="793"/>
      <c r="DT12" s="793"/>
      <c r="DU12" s="794"/>
      <c r="DV12" s="781"/>
      <c r="DW12" s="782"/>
      <c r="DX12" s="782"/>
      <c r="DY12" s="782"/>
      <c r="DZ12" s="795"/>
      <c r="EA12" s="236"/>
    </row>
    <row r="13" spans="1:131" s="237" customFormat="1" ht="26.25" customHeight="1" x14ac:dyDescent="0.15">
      <c r="A13" s="240">
        <v>7</v>
      </c>
      <c r="B13" s="768"/>
      <c r="C13" s="769"/>
      <c r="D13" s="769"/>
      <c r="E13" s="769"/>
      <c r="F13" s="769"/>
      <c r="G13" s="769"/>
      <c r="H13" s="769"/>
      <c r="I13" s="769"/>
      <c r="J13" s="769"/>
      <c r="K13" s="769"/>
      <c r="L13" s="769"/>
      <c r="M13" s="769"/>
      <c r="N13" s="769"/>
      <c r="O13" s="769"/>
      <c r="P13" s="770"/>
      <c r="Q13" s="771"/>
      <c r="R13" s="772"/>
      <c r="S13" s="772"/>
      <c r="T13" s="772"/>
      <c r="U13" s="772"/>
      <c r="V13" s="772"/>
      <c r="W13" s="772"/>
      <c r="X13" s="772"/>
      <c r="Y13" s="772"/>
      <c r="Z13" s="772"/>
      <c r="AA13" s="772"/>
      <c r="AB13" s="772"/>
      <c r="AC13" s="772"/>
      <c r="AD13" s="772"/>
      <c r="AE13" s="773"/>
      <c r="AF13" s="774"/>
      <c r="AG13" s="775"/>
      <c r="AH13" s="775"/>
      <c r="AI13" s="775"/>
      <c r="AJ13" s="776"/>
      <c r="AK13" s="777"/>
      <c r="AL13" s="778"/>
      <c r="AM13" s="778"/>
      <c r="AN13" s="778"/>
      <c r="AO13" s="778"/>
      <c r="AP13" s="778"/>
      <c r="AQ13" s="778"/>
      <c r="AR13" s="778"/>
      <c r="AS13" s="778"/>
      <c r="AT13" s="778"/>
      <c r="AU13" s="779"/>
      <c r="AV13" s="779"/>
      <c r="AW13" s="779"/>
      <c r="AX13" s="779"/>
      <c r="AY13" s="780"/>
      <c r="AZ13" s="234"/>
      <c r="BA13" s="234"/>
      <c r="BB13" s="234"/>
      <c r="BC13" s="234"/>
      <c r="BD13" s="234"/>
      <c r="BE13" s="235"/>
      <c r="BF13" s="235"/>
      <c r="BG13" s="235"/>
      <c r="BH13" s="235"/>
      <c r="BI13" s="235"/>
      <c r="BJ13" s="235"/>
      <c r="BK13" s="235"/>
      <c r="BL13" s="235"/>
      <c r="BM13" s="235"/>
      <c r="BN13" s="235"/>
      <c r="BO13" s="235"/>
      <c r="BP13" s="235"/>
      <c r="BQ13" s="240">
        <v>7</v>
      </c>
      <c r="BR13" s="241"/>
      <c r="BS13" s="781"/>
      <c r="BT13" s="782"/>
      <c r="BU13" s="782"/>
      <c r="BV13" s="782"/>
      <c r="BW13" s="782"/>
      <c r="BX13" s="782"/>
      <c r="BY13" s="782"/>
      <c r="BZ13" s="782"/>
      <c r="CA13" s="782"/>
      <c r="CB13" s="782"/>
      <c r="CC13" s="782"/>
      <c r="CD13" s="782"/>
      <c r="CE13" s="782"/>
      <c r="CF13" s="782"/>
      <c r="CG13" s="783"/>
      <c r="CH13" s="792"/>
      <c r="CI13" s="793"/>
      <c r="CJ13" s="793"/>
      <c r="CK13" s="793"/>
      <c r="CL13" s="794"/>
      <c r="CM13" s="792"/>
      <c r="CN13" s="793"/>
      <c r="CO13" s="793"/>
      <c r="CP13" s="793"/>
      <c r="CQ13" s="794"/>
      <c r="CR13" s="792"/>
      <c r="CS13" s="793"/>
      <c r="CT13" s="793"/>
      <c r="CU13" s="793"/>
      <c r="CV13" s="794"/>
      <c r="CW13" s="792"/>
      <c r="CX13" s="793"/>
      <c r="CY13" s="793"/>
      <c r="CZ13" s="793"/>
      <c r="DA13" s="794"/>
      <c r="DB13" s="792"/>
      <c r="DC13" s="793"/>
      <c r="DD13" s="793"/>
      <c r="DE13" s="793"/>
      <c r="DF13" s="794"/>
      <c r="DG13" s="792"/>
      <c r="DH13" s="793"/>
      <c r="DI13" s="793"/>
      <c r="DJ13" s="793"/>
      <c r="DK13" s="794"/>
      <c r="DL13" s="792"/>
      <c r="DM13" s="793"/>
      <c r="DN13" s="793"/>
      <c r="DO13" s="793"/>
      <c r="DP13" s="794"/>
      <c r="DQ13" s="792"/>
      <c r="DR13" s="793"/>
      <c r="DS13" s="793"/>
      <c r="DT13" s="793"/>
      <c r="DU13" s="794"/>
      <c r="DV13" s="781"/>
      <c r="DW13" s="782"/>
      <c r="DX13" s="782"/>
      <c r="DY13" s="782"/>
      <c r="DZ13" s="795"/>
      <c r="EA13" s="236"/>
    </row>
    <row r="14" spans="1:131" s="237" customFormat="1" ht="26.25" customHeight="1" x14ac:dyDescent="0.15">
      <c r="A14" s="240">
        <v>8</v>
      </c>
      <c r="B14" s="768"/>
      <c r="C14" s="769"/>
      <c r="D14" s="769"/>
      <c r="E14" s="769"/>
      <c r="F14" s="769"/>
      <c r="G14" s="769"/>
      <c r="H14" s="769"/>
      <c r="I14" s="769"/>
      <c r="J14" s="769"/>
      <c r="K14" s="769"/>
      <c r="L14" s="769"/>
      <c r="M14" s="769"/>
      <c r="N14" s="769"/>
      <c r="O14" s="769"/>
      <c r="P14" s="770"/>
      <c r="Q14" s="771"/>
      <c r="R14" s="772"/>
      <c r="S14" s="772"/>
      <c r="T14" s="772"/>
      <c r="U14" s="772"/>
      <c r="V14" s="772"/>
      <c r="W14" s="772"/>
      <c r="X14" s="772"/>
      <c r="Y14" s="772"/>
      <c r="Z14" s="772"/>
      <c r="AA14" s="772"/>
      <c r="AB14" s="772"/>
      <c r="AC14" s="772"/>
      <c r="AD14" s="772"/>
      <c r="AE14" s="773"/>
      <c r="AF14" s="774"/>
      <c r="AG14" s="775"/>
      <c r="AH14" s="775"/>
      <c r="AI14" s="775"/>
      <c r="AJ14" s="776"/>
      <c r="AK14" s="777"/>
      <c r="AL14" s="778"/>
      <c r="AM14" s="778"/>
      <c r="AN14" s="778"/>
      <c r="AO14" s="778"/>
      <c r="AP14" s="778"/>
      <c r="AQ14" s="778"/>
      <c r="AR14" s="778"/>
      <c r="AS14" s="778"/>
      <c r="AT14" s="778"/>
      <c r="AU14" s="779"/>
      <c r="AV14" s="779"/>
      <c r="AW14" s="779"/>
      <c r="AX14" s="779"/>
      <c r="AY14" s="780"/>
      <c r="AZ14" s="234"/>
      <c r="BA14" s="234"/>
      <c r="BB14" s="234"/>
      <c r="BC14" s="234"/>
      <c r="BD14" s="234"/>
      <c r="BE14" s="235"/>
      <c r="BF14" s="235"/>
      <c r="BG14" s="235"/>
      <c r="BH14" s="235"/>
      <c r="BI14" s="235"/>
      <c r="BJ14" s="235"/>
      <c r="BK14" s="235"/>
      <c r="BL14" s="235"/>
      <c r="BM14" s="235"/>
      <c r="BN14" s="235"/>
      <c r="BO14" s="235"/>
      <c r="BP14" s="235"/>
      <c r="BQ14" s="240">
        <v>8</v>
      </c>
      <c r="BR14" s="241"/>
      <c r="BS14" s="781"/>
      <c r="BT14" s="782"/>
      <c r="BU14" s="782"/>
      <c r="BV14" s="782"/>
      <c r="BW14" s="782"/>
      <c r="BX14" s="782"/>
      <c r="BY14" s="782"/>
      <c r="BZ14" s="782"/>
      <c r="CA14" s="782"/>
      <c r="CB14" s="782"/>
      <c r="CC14" s="782"/>
      <c r="CD14" s="782"/>
      <c r="CE14" s="782"/>
      <c r="CF14" s="782"/>
      <c r="CG14" s="783"/>
      <c r="CH14" s="792"/>
      <c r="CI14" s="793"/>
      <c r="CJ14" s="793"/>
      <c r="CK14" s="793"/>
      <c r="CL14" s="794"/>
      <c r="CM14" s="792"/>
      <c r="CN14" s="793"/>
      <c r="CO14" s="793"/>
      <c r="CP14" s="793"/>
      <c r="CQ14" s="794"/>
      <c r="CR14" s="792"/>
      <c r="CS14" s="793"/>
      <c r="CT14" s="793"/>
      <c r="CU14" s="793"/>
      <c r="CV14" s="794"/>
      <c r="CW14" s="792"/>
      <c r="CX14" s="793"/>
      <c r="CY14" s="793"/>
      <c r="CZ14" s="793"/>
      <c r="DA14" s="794"/>
      <c r="DB14" s="792"/>
      <c r="DC14" s="793"/>
      <c r="DD14" s="793"/>
      <c r="DE14" s="793"/>
      <c r="DF14" s="794"/>
      <c r="DG14" s="792"/>
      <c r="DH14" s="793"/>
      <c r="DI14" s="793"/>
      <c r="DJ14" s="793"/>
      <c r="DK14" s="794"/>
      <c r="DL14" s="792"/>
      <c r="DM14" s="793"/>
      <c r="DN14" s="793"/>
      <c r="DO14" s="793"/>
      <c r="DP14" s="794"/>
      <c r="DQ14" s="792"/>
      <c r="DR14" s="793"/>
      <c r="DS14" s="793"/>
      <c r="DT14" s="793"/>
      <c r="DU14" s="794"/>
      <c r="DV14" s="781"/>
      <c r="DW14" s="782"/>
      <c r="DX14" s="782"/>
      <c r="DY14" s="782"/>
      <c r="DZ14" s="795"/>
      <c r="EA14" s="236"/>
    </row>
    <row r="15" spans="1:131" s="237" customFormat="1" ht="26.25" customHeight="1" x14ac:dyDescent="0.15">
      <c r="A15" s="240">
        <v>9</v>
      </c>
      <c r="B15" s="768"/>
      <c r="C15" s="769"/>
      <c r="D15" s="769"/>
      <c r="E15" s="769"/>
      <c r="F15" s="769"/>
      <c r="G15" s="769"/>
      <c r="H15" s="769"/>
      <c r="I15" s="769"/>
      <c r="J15" s="769"/>
      <c r="K15" s="769"/>
      <c r="L15" s="769"/>
      <c r="M15" s="769"/>
      <c r="N15" s="769"/>
      <c r="O15" s="769"/>
      <c r="P15" s="770"/>
      <c r="Q15" s="771"/>
      <c r="R15" s="772"/>
      <c r="S15" s="772"/>
      <c r="T15" s="772"/>
      <c r="U15" s="772"/>
      <c r="V15" s="772"/>
      <c r="W15" s="772"/>
      <c r="X15" s="772"/>
      <c r="Y15" s="772"/>
      <c r="Z15" s="772"/>
      <c r="AA15" s="772"/>
      <c r="AB15" s="772"/>
      <c r="AC15" s="772"/>
      <c r="AD15" s="772"/>
      <c r="AE15" s="773"/>
      <c r="AF15" s="774"/>
      <c r="AG15" s="775"/>
      <c r="AH15" s="775"/>
      <c r="AI15" s="775"/>
      <c r="AJ15" s="776"/>
      <c r="AK15" s="777"/>
      <c r="AL15" s="778"/>
      <c r="AM15" s="778"/>
      <c r="AN15" s="778"/>
      <c r="AO15" s="778"/>
      <c r="AP15" s="778"/>
      <c r="AQ15" s="778"/>
      <c r="AR15" s="778"/>
      <c r="AS15" s="778"/>
      <c r="AT15" s="778"/>
      <c r="AU15" s="779"/>
      <c r="AV15" s="779"/>
      <c r="AW15" s="779"/>
      <c r="AX15" s="779"/>
      <c r="AY15" s="780"/>
      <c r="AZ15" s="234"/>
      <c r="BA15" s="234"/>
      <c r="BB15" s="234"/>
      <c r="BC15" s="234"/>
      <c r="BD15" s="234"/>
      <c r="BE15" s="235"/>
      <c r="BF15" s="235"/>
      <c r="BG15" s="235"/>
      <c r="BH15" s="235"/>
      <c r="BI15" s="235"/>
      <c r="BJ15" s="235"/>
      <c r="BK15" s="235"/>
      <c r="BL15" s="235"/>
      <c r="BM15" s="235"/>
      <c r="BN15" s="235"/>
      <c r="BO15" s="235"/>
      <c r="BP15" s="235"/>
      <c r="BQ15" s="240">
        <v>9</v>
      </c>
      <c r="BR15" s="241"/>
      <c r="BS15" s="781"/>
      <c r="BT15" s="782"/>
      <c r="BU15" s="782"/>
      <c r="BV15" s="782"/>
      <c r="BW15" s="782"/>
      <c r="BX15" s="782"/>
      <c r="BY15" s="782"/>
      <c r="BZ15" s="782"/>
      <c r="CA15" s="782"/>
      <c r="CB15" s="782"/>
      <c r="CC15" s="782"/>
      <c r="CD15" s="782"/>
      <c r="CE15" s="782"/>
      <c r="CF15" s="782"/>
      <c r="CG15" s="783"/>
      <c r="CH15" s="792"/>
      <c r="CI15" s="793"/>
      <c r="CJ15" s="793"/>
      <c r="CK15" s="793"/>
      <c r="CL15" s="794"/>
      <c r="CM15" s="792"/>
      <c r="CN15" s="793"/>
      <c r="CO15" s="793"/>
      <c r="CP15" s="793"/>
      <c r="CQ15" s="794"/>
      <c r="CR15" s="792"/>
      <c r="CS15" s="793"/>
      <c r="CT15" s="793"/>
      <c r="CU15" s="793"/>
      <c r="CV15" s="794"/>
      <c r="CW15" s="792"/>
      <c r="CX15" s="793"/>
      <c r="CY15" s="793"/>
      <c r="CZ15" s="793"/>
      <c r="DA15" s="794"/>
      <c r="DB15" s="792"/>
      <c r="DC15" s="793"/>
      <c r="DD15" s="793"/>
      <c r="DE15" s="793"/>
      <c r="DF15" s="794"/>
      <c r="DG15" s="792"/>
      <c r="DH15" s="793"/>
      <c r="DI15" s="793"/>
      <c r="DJ15" s="793"/>
      <c r="DK15" s="794"/>
      <c r="DL15" s="792"/>
      <c r="DM15" s="793"/>
      <c r="DN15" s="793"/>
      <c r="DO15" s="793"/>
      <c r="DP15" s="794"/>
      <c r="DQ15" s="792"/>
      <c r="DR15" s="793"/>
      <c r="DS15" s="793"/>
      <c r="DT15" s="793"/>
      <c r="DU15" s="794"/>
      <c r="DV15" s="781"/>
      <c r="DW15" s="782"/>
      <c r="DX15" s="782"/>
      <c r="DY15" s="782"/>
      <c r="DZ15" s="795"/>
      <c r="EA15" s="236"/>
    </row>
    <row r="16" spans="1:131" s="237" customFormat="1" ht="26.25" customHeight="1" x14ac:dyDescent="0.15">
      <c r="A16" s="240">
        <v>10</v>
      </c>
      <c r="B16" s="768"/>
      <c r="C16" s="769"/>
      <c r="D16" s="769"/>
      <c r="E16" s="769"/>
      <c r="F16" s="769"/>
      <c r="G16" s="769"/>
      <c r="H16" s="769"/>
      <c r="I16" s="769"/>
      <c r="J16" s="769"/>
      <c r="K16" s="769"/>
      <c r="L16" s="769"/>
      <c r="M16" s="769"/>
      <c r="N16" s="769"/>
      <c r="O16" s="769"/>
      <c r="P16" s="770"/>
      <c r="Q16" s="771"/>
      <c r="R16" s="772"/>
      <c r="S16" s="772"/>
      <c r="T16" s="772"/>
      <c r="U16" s="772"/>
      <c r="V16" s="772"/>
      <c r="W16" s="772"/>
      <c r="X16" s="772"/>
      <c r="Y16" s="772"/>
      <c r="Z16" s="772"/>
      <c r="AA16" s="772"/>
      <c r="AB16" s="772"/>
      <c r="AC16" s="772"/>
      <c r="AD16" s="772"/>
      <c r="AE16" s="773"/>
      <c r="AF16" s="774"/>
      <c r="AG16" s="775"/>
      <c r="AH16" s="775"/>
      <c r="AI16" s="775"/>
      <c r="AJ16" s="776"/>
      <c r="AK16" s="777"/>
      <c r="AL16" s="778"/>
      <c r="AM16" s="778"/>
      <c r="AN16" s="778"/>
      <c r="AO16" s="778"/>
      <c r="AP16" s="778"/>
      <c r="AQ16" s="778"/>
      <c r="AR16" s="778"/>
      <c r="AS16" s="778"/>
      <c r="AT16" s="778"/>
      <c r="AU16" s="779"/>
      <c r="AV16" s="779"/>
      <c r="AW16" s="779"/>
      <c r="AX16" s="779"/>
      <c r="AY16" s="780"/>
      <c r="AZ16" s="234"/>
      <c r="BA16" s="234"/>
      <c r="BB16" s="234"/>
      <c r="BC16" s="234"/>
      <c r="BD16" s="234"/>
      <c r="BE16" s="235"/>
      <c r="BF16" s="235"/>
      <c r="BG16" s="235"/>
      <c r="BH16" s="235"/>
      <c r="BI16" s="235"/>
      <c r="BJ16" s="235"/>
      <c r="BK16" s="235"/>
      <c r="BL16" s="235"/>
      <c r="BM16" s="235"/>
      <c r="BN16" s="235"/>
      <c r="BO16" s="235"/>
      <c r="BP16" s="235"/>
      <c r="BQ16" s="240">
        <v>10</v>
      </c>
      <c r="BR16" s="241"/>
      <c r="BS16" s="781"/>
      <c r="BT16" s="782"/>
      <c r="BU16" s="782"/>
      <c r="BV16" s="782"/>
      <c r="BW16" s="782"/>
      <c r="BX16" s="782"/>
      <c r="BY16" s="782"/>
      <c r="BZ16" s="782"/>
      <c r="CA16" s="782"/>
      <c r="CB16" s="782"/>
      <c r="CC16" s="782"/>
      <c r="CD16" s="782"/>
      <c r="CE16" s="782"/>
      <c r="CF16" s="782"/>
      <c r="CG16" s="783"/>
      <c r="CH16" s="792"/>
      <c r="CI16" s="793"/>
      <c r="CJ16" s="793"/>
      <c r="CK16" s="793"/>
      <c r="CL16" s="794"/>
      <c r="CM16" s="792"/>
      <c r="CN16" s="793"/>
      <c r="CO16" s="793"/>
      <c r="CP16" s="793"/>
      <c r="CQ16" s="794"/>
      <c r="CR16" s="792"/>
      <c r="CS16" s="793"/>
      <c r="CT16" s="793"/>
      <c r="CU16" s="793"/>
      <c r="CV16" s="794"/>
      <c r="CW16" s="792"/>
      <c r="CX16" s="793"/>
      <c r="CY16" s="793"/>
      <c r="CZ16" s="793"/>
      <c r="DA16" s="794"/>
      <c r="DB16" s="792"/>
      <c r="DC16" s="793"/>
      <c r="DD16" s="793"/>
      <c r="DE16" s="793"/>
      <c r="DF16" s="794"/>
      <c r="DG16" s="792"/>
      <c r="DH16" s="793"/>
      <c r="DI16" s="793"/>
      <c r="DJ16" s="793"/>
      <c r="DK16" s="794"/>
      <c r="DL16" s="792"/>
      <c r="DM16" s="793"/>
      <c r="DN16" s="793"/>
      <c r="DO16" s="793"/>
      <c r="DP16" s="794"/>
      <c r="DQ16" s="792"/>
      <c r="DR16" s="793"/>
      <c r="DS16" s="793"/>
      <c r="DT16" s="793"/>
      <c r="DU16" s="794"/>
      <c r="DV16" s="781"/>
      <c r="DW16" s="782"/>
      <c r="DX16" s="782"/>
      <c r="DY16" s="782"/>
      <c r="DZ16" s="795"/>
      <c r="EA16" s="236"/>
    </row>
    <row r="17" spans="1:131" s="237" customFormat="1" ht="26.25" customHeight="1" x14ac:dyDescent="0.15">
      <c r="A17" s="240">
        <v>11</v>
      </c>
      <c r="B17" s="768"/>
      <c r="C17" s="769"/>
      <c r="D17" s="769"/>
      <c r="E17" s="769"/>
      <c r="F17" s="769"/>
      <c r="G17" s="769"/>
      <c r="H17" s="769"/>
      <c r="I17" s="769"/>
      <c r="J17" s="769"/>
      <c r="K17" s="769"/>
      <c r="L17" s="769"/>
      <c r="M17" s="769"/>
      <c r="N17" s="769"/>
      <c r="O17" s="769"/>
      <c r="P17" s="770"/>
      <c r="Q17" s="771"/>
      <c r="R17" s="772"/>
      <c r="S17" s="772"/>
      <c r="T17" s="772"/>
      <c r="U17" s="772"/>
      <c r="V17" s="772"/>
      <c r="W17" s="772"/>
      <c r="X17" s="772"/>
      <c r="Y17" s="772"/>
      <c r="Z17" s="772"/>
      <c r="AA17" s="772"/>
      <c r="AB17" s="772"/>
      <c r="AC17" s="772"/>
      <c r="AD17" s="772"/>
      <c r="AE17" s="773"/>
      <c r="AF17" s="774"/>
      <c r="AG17" s="775"/>
      <c r="AH17" s="775"/>
      <c r="AI17" s="775"/>
      <c r="AJ17" s="776"/>
      <c r="AK17" s="777"/>
      <c r="AL17" s="778"/>
      <c r="AM17" s="778"/>
      <c r="AN17" s="778"/>
      <c r="AO17" s="778"/>
      <c r="AP17" s="778"/>
      <c r="AQ17" s="778"/>
      <c r="AR17" s="778"/>
      <c r="AS17" s="778"/>
      <c r="AT17" s="778"/>
      <c r="AU17" s="779"/>
      <c r="AV17" s="779"/>
      <c r="AW17" s="779"/>
      <c r="AX17" s="779"/>
      <c r="AY17" s="780"/>
      <c r="AZ17" s="234"/>
      <c r="BA17" s="234"/>
      <c r="BB17" s="234"/>
      <c r="BC17" s="234"/>
      <c r="BD17" s="234"/>
      <c r="BE17" s="235"/>
      <c r="BF17" s="235"/>
      <c r="BG17" s="235"/>
      <c r="BH17" s="235"/>
      <c r="BI17" s="235"/>
      <c r="BJ17" s="235"/>
      <c r="BK17" s="235"/>
      <c r="BL17" s="235"/>
      <c r="BM17" s="235"/>
      <c r="BN17" s="235"/>
      <c r="BO17" s="235"/>
      <c r="BP17" s="235"/>
      <c r="BQ17" s="240">
        <v>11</v>
      </c>
      <c r="BR17" s="241"/>
      <c r="BS17" s="781"/>
      <c r="BT17" s="782"/>
      <c r="BU17" s="782"/>
      <c r="BV17" s="782"/>
      <c r="BW17" s="782"/>
      <c r="BX17" s="782"/>
      <c r="BY17" s="782"/>
      <c r="BZ17" s="782"/>
      <c r="CA17" s="782"/>
      <c r="CB17" s="782"/>
      <c r="CC17" s="782"/>
      <c r="CD17" s="782"/>
      <c r="CE17" s="782"/>
      <c r="CF17" s="782"/>
      <c r="CG17" s="783"/>
      <c r="CH17" s="792"/>
      <c r="CI17" s="793"/>
      <c r="CJ17" s="793"/>
      <c r="CK17" s="793"/>
      <c r="CL17" s="794"/>
      <c r="CM17" s="792"/>
      <c r="CN17" s="793"/>
      <c r="CO17" s="793"/>
      <c r="CP17" s="793"/>
      <c r="CQ17" s="794"/>
      <c r="CR17" s="792"/>
      <c r="CS17" s="793"/>
      <c r="CT17" s="793"/>
      <c r="CU17" s="793"/>
      <c r="CV17" s="794"/>
      <c r="CW17" s="792"/>
      <c r="CX17" s="793"/>
      <c r="CY17" s="793"/>
      <c r="CZ17" s="793"/>
      <c r="DA17" s="794"/>
      <c r="DB17" s="792"/>
      <c r="DC17" s="793"/>
      <c r="DD17" s="793"/>
      <c r="DE17" s="793"/>
      <c r="DF17" s="794"/>
      <c r="DG17" s="792"/>
      <c r="DH17" s="793"/>
      <c r="DI17" s="793"/>
      <c r="DJ17" s="793"/>
      <c r="DK17" s="794"/>
      <c r="DL17" s="792"/>
      <c r="DM17" s="793"/>
      <c r="DN17" s="793"/>
      <c r="DO17" s="793"/>
      <c r="DP17" s="794"/>
      <c r="DQ17" s="792"/>
      <c r="DR17" s="793"/>
      <c r="DS17" s="793"/>
      <c r="DT17" s="793"/>
      <c r="DU17" s="794"/>
      <c r="DV17" s="781"/>
      <c r="DW17" s="782"/>
      <c r="DX17" s="782"/>
      <c r="DY17" s="782"/>
      <c r="DZ17" s="795"/>
      <c r="EA17" s="236"/>
    </row>
    <row r="18" spans="1:131" s="237" customFormat="1" ht="26.25" customHeight="1" x14ac:dyDescent="0.15">
      <c r="A18" s="240">
        <v>12</v>
      </c>
      <c r="B18" s="768"/>
      <c r="C18" s="769"/>
      <c r="D18" s="769"/>
      <c r="E18" s="769"/>
      <c r="F18" s="769"/>
      <c r="G18" s="769"/>
      <c r="H18" s="769"/>
      <c r="I18" s="769"/>
      <c r="J18" s="769"/>
      <c r="K18" s="769"/>
      <c r="L18" s="769"/>
      <c r="M18" s="769"/>
      <c r="N18" s="769"/>
      <c r="O18" s="769"/>
      <c r="P18" s="770"/>
      <c r="Q18" s="771"/>
      <c r="R18" s="772"/>
      <c r="S18" s="772"/>
      <c r="T18" s="772"/>
      <c r="U18" s="772"/>
      <c r="V18" s="772"/>
      <c r="W18" s="772"/>
      <c r="X18" s="772"/>
      <c r="Y18" s="772"/>
      <c r="Z18" s="772"/>
      <c r="AA18" s="772"/>
      <c r="AB18" s="772"/>
      <c r="AC18" s="772"/>
      <c r="AD18" s="772"/>
      <c r="AE18" s="773"/>
      <c r="AF18" s="774"/>
      <c r="AG18" s="775"/>
      <c r="AH18" s="775"/>
      <c r="AI18" s="775"/>
      <c r="AJ18" s="776"/>
      <c r="AK18" s="777"/>
      <c r="AL18" s="778"/>
      <c r="AM18" s="778"/>
      <c r="AN18" s="778"/>
      <c r="AO18" s="778"/>
      <c r="AP18" s="778"/>
      <c r="AQ18" s="778"/>
      <c r="AR18" s="778"/>
      <c r="AS18" s="778"/>
      <c r="AT18" s="778"/>
      <c r="AU18" s="779"/>
      <c r="AV18" s="779"/>
      <c r="AW18" s="779"/>
      <c r="AX18" s="779"/>
      <c r="AY18" s="780"/>
      <c r="AZ18" s="234"/>
      <c r="BA18" s="234"/>
      <c r="BB18" s="234"/>
      <c r="BC18" s="234"/>
      <c r="BD18" s="234"/>
      <c r="BE18" s="235"/>
      <c r="BF18" s="235"/>
      <c r="BG18" s="235"/>
      <c r="BH18" s="235"/>
      <c r="BI18" s="235"/>
      <c r="BJ18" s="235"/>
      <c r="BK18" s="235"/>
      <c r="BL18" s="235"/>
      <c r="BM18" s="235"/>
      <c r="BN18" s="235"/>
      <c r="BO18" s="235"/>
      <c r="BP18" s="235"/>
      <c r="BQ18" s="240">
        <v>12</v>
      </c>
      <c r="BR18" s="241"/>
      <c r="BS18" s="781"/>
      <c r="BT18" s="782"/>
      <c r="BU18" s="782"/>
      <c r="BV18" s="782"/>
      <c r="BW18" s="782"/>
      <c r="BX18" s="782"/>
      <c r="BY18" s="782"/>
      <c r="BZ18" s="782"/>
      <c r="CA18" s="782"/>
      <c r="CB18" s="782"/>
      <c r="CC18" s="782"/>
      <c r="CD18" s="782"/>
      <c r="CE18" s="782"/>
      <c r="CF18" s="782"/>
      <c r="CG18" s="783"/>
      <c r="CH18" s="792"/>
      <c r="CI18" s="793"/>
      <c r="CJ18" s="793"/>
      <c r="CK18" s="793"/>
      <c r="CL18" s="794"/>
      <c r="CM18" s="792"/>
      <c r="CN18" s="793"/>
      <c r="CO18" s="793"/>
      <c r="CP18" s="793"/>
      <c r="CQ18" s="794"/>
      <c r="CR18" s="792"/>
      <c r="CS18" s="793"/>
      <c r="CT18" s="793"/>
      <c r="CU18" s="793"/>
      <c r="CV18" s="794"/>
      <c r="CW18" s="792"/>
      <c r="CX18" s="793"/>
      <c r="CY18" s="793"/>
      <c r="CZ18" s="793"/>
      <c r="DA18" s="794"/>
      <c r="DB18" s="792"/>
      <c r="DC18" s="793"/>
      <c r="DD18" s="793"/>
      <c r="DE18" s="793"/>
      <c r="DF18" s="794"/>
      <c r="DG18" s="792"/>
      <c r="DH18" s="793"/>
      <c r="DI18" s="793"/>
      <c r="DJ18" s="793"/>
      <c r="DK18" s="794"/>
      <c r="DL18" s="792"/>
      <c r="DM18" s="793"/>
      <c r="DN18" s="793"/>
      <c r="DO18" s="793"/>
      <c r="DP18" s="794"/>
      <c r="DQ18" s="792"/>
      <c r="DR18" s="793"/>
      <c r="DS18" s="793"/>
      <c r="DT18" s="793"/>
      <c r="DU18" s="794"/>
      <c r="DV18" s="781"/>
      <c r="DW18" s="782"/>
      <c r="DX18" s="782"/>
      <c r="DY18" s="782"/>
      <c r="DZ18" s="795"/>
      <c r="EA18" s="236"/>
    </row>
    <row r="19" spans="1:131" s="237" customFormat="1" ht="26.25" customHeight="1" x14ac:dyDescent="0.15">
      <c r="A19" s="240">
        <v>13</v>
      </c>
      <c r="B19" s="768"/>
      <c r="C19" s="769"/>
      <c r="D19" s="769"/>
      <c r="E19" s="769"/>
      <c r="F19" s="769"/>
      <c r="G19" s="769"/>
      <c r="H19" s="769"/>
      <c r="I19" s="769"/>
      <c r="J19" s="769"/>
      <c r="K19" s="769"/>
      <c r="L19" s="769"/>
      <c r="M19" s="769"/>
      <c r="N19" s="769"/>
      <c r="O19" s="769"/>
      <c r="P19" s="770"/>
      <c r="Q19" s="771"/>
      <c r="R19" s="772"/>
      <c r="S19" s="772"/>
      <c r="T19" s="772"/>
      <c r="U19" s="772"/>
      <c r="V19" s="772"/>
      <c r="W19" s="772"/>
      <c r="X19" s="772"/>
      <c r="Y19" s="772"/>
      <c r="Z19" s="772"/>
      <c r="AA19" s="772"/>
      <c r="AB19" s="772"/>
      <c r="AC19" s="772"/>
      <c r="AD19" s="772"/>
      <c r="AE19" s="773"/>
      <c r="AF19" s="774"/>
      <c r="AG19" s="775"/>
      <c r="AH19" s="775"/>
      <c r="AI19" s="775"/>
      <c r="AJ19" s="776"/>
      <c r="AK19" s="777"/>
      <c r="AL19" s="778"/>
      <c r="AM19" s="778"/>
      <c r="AN19" s="778"/>
      <c r="AO19" s="778"/>
      <c r="AP19" s="778"/>
      <c r="AQ19" s="778"/>
      <c r="AR19" s="778"/>
      <c r="AS19" s="778"/>
      <c r="AT19" s="778"/>
      <c r="AU19" s="779"/>
      <c r="AV19" s="779"/>
      <c r="AW19" s="779"/>
      <c r="AX19" s="779"/>
      <c r="AY19" s="780"/>
      <c r="AZ19" s="234"/>
      <c r="BA19" s="234"/>
      <c r="BB19" s="234"/>
      <c r="BC19" s="234"/>
      <c r="BD19" s="234"/>
      <c r="BE19" s="235"/>
      <c r="BF19" s="235"/>
      <c r="BG19" s="235"/>
      <c r="BH19" s="235"/>
      <c r="BI19" s="235"/>
      <c r="BJ19" s="235"/>
      <c r="BK19" s="235"/>
      <c r="BL19" s="235"/>
      <c r="BM19" s="235"/>
      <c r="BN19" s="235"/>
      <c r="BO19" s="235"/>
      <c r="BP19" s="235"/>
      <c r="BQ19" s="240">
        <v>13</v>
      </c>
      <c r="BR19" s="241"/>
      <c r="BS19" s="781"/>
      <c r="BT19" s="782"/>
      <c r="BU19" s="782"/>
      <c r="BV19" s="782"/>
      <c r="BW19" s="782"/>
      <c r="BX19" s="782"/>
      <c r="BY19" s="782"/>
      <c r="BZ19" s="782"/>
      <c r="CA19" s="782"/>
      <c r="CB19" s="782"/>
      <c r="CC19" s="782"/>
      <c r="CD19" s="782"/>
      <c r="CE19" s="782"/>
      <c r="CF19" s="782"/>
      <c r="CG19" s="783"/>
      <c r="CH19" s="792"/>
      <c r="CI19" s="793"/>
      <c r="CJ19" s="793"/>
      <c r="CK19" s="793"/>
      <c r="CL19" s="794"/>
      <c r="CM19" s="792"/>
      <c r="CN19" s="793"/>
      <c r="CO19" s="793"/>
      <c r="CP19" s="793"/>
      <c r="CQ19" s="794"/>
      <c r="CR19" s="792"/>
      <c r="CS19" s="793"/>
      <c r="CT19" s="793"/>
      <c r="CU19" s="793"/>
      <c r="CV19" s="794"/>
      <c r="CW19" s="792"/>
      <c r="CX19" s="793"/>
      <c r="CY19" s="793"/>
      <c r="CZ19" s="793"/>
      <c r="DA19" s="794"/>
      <c r="DB19" s="792"/>
      <c r="DC19" s="793"/>
      <c r="DD19" s="793"/>
      <c r="DE19" s="793"/>
      <c r="DF19" s="794"/>
      <c r="DG19" s="792"/>
      <c r="DH19" s="793"/>
      <c r="DI19" s="793"/>
      <c r="DJ19" s="793"/>
      <c r="DK19" s="794"/>
      <c r="DL19" s="792"/>
      <c r="DM19" s="793"/>
      <c r="DN19" s="793"/>
      <c r="DO19" s="793"/>
      <c r="DP19" s="794"/>
      <c r="DQ19" s="792"/>
      <c r="DR19" s="793"/>
      <c r="DS19" s="793"/>
      <c r="DT19" s="793"/>
      <c r="DU19" s="794"/>
      <c r="DV19" s="781"/>
      <c r="DW19" s="782"/>
      <c r="DX19" s="782"/>
      <c r="DY19" s="782"/>
      <c r="DZ19" s="795"/>
      <c r="EA19" s="236"/>
    </row>
    <row r="20" spans="1:131" s="237" customFormat="1" ht="26.25" customHeight="1" x14ac:dyDescent="0.15">
      <c r="A20" s="240">
        <v>14</v>
      </c>
      <c r="B20" s="768"/>
      <c r="C20" s="769"/>
      <c r="D20" s="769"/>
      <c r="E20" s="769"/>
      <c r="F20" s="769"/>
      <c r="G20" s="769"/>
      <c r="H20" s="769"/>
      <c r="I20" s="769"/>
      <c r="J20" s="769"/>
      <c r="K20" s="769"/>
      <c r="L20" s="769"/>
      <c r="M20" s="769"/>
      <c r="N20" s="769"/>
      <c r="O20" s="769"/>
      <c r="P20" s="770"/>
      <c r="Q20" s="771"/>
      <c r="R20" s="772"/>
      <c r="S20" s="772"/>
      <c r="T20" s="772"/>
      <c r="U20" s="772"/>
      <c r="V20" s="772"/>
      <c r="W20" s="772"/>
      <c r="X20" s="772"/>
      <c r="Y20" s="772"/>
      <c r="Z20" s="772"/>
      <c r="AA20" s="772"/>
      <c r="AB20" s="772"/>
      <c r="AC20" s="772"/>
      <c r="AD20" s="772"/>
      <c r="AE20" s="773"/>
      <c r="AF20" s="774"/>
      <c r="AG20" s="775"/>
      <c r="AH20" s="775"/>
      <c r="AI20" s="775"/>
      <c r="AJ20" s="776"/>
      <c r="AK20" s="777"/>
      <c r="AL20" s="778"/>
      <c r="AM20" s="778"/>
      <c r="AN20" s="778"/>
      <c r="AO20" s="778"/>
      <c r="AP20" s="778"/>
      <c r="AQ20" s="778"/>
      <c r="AR20" s="778"/>
      <c r="AS20" s="778"/>
      <c r="AT20" s="778"/>
      <c r="AU20" s="779"/>
      <c r="AV20" s="779"/>
      <c r="AW20" s="779"/>
      <c r="AX20" s="779"/>
      <c r="AY20" s="780"/>
      <c r="AZ20" s="234"/>
      <c r="BA20" s="234"/>
      <c r="BB20" s="234"/>
      <c r="BC20" s="234"/>
      <c r="BD20" s="234"/>
      <c r="BE20" s="235"/>
      <c r="BF20" s="235"/>
      <c r="BG20" s="235"/>
      <c r="BH20" s="235"/>
      <c r="BI20" s="235"/>
      <c r="BJ20" s="235"/>
      <c r="BK20" s="235"/>
      <c r="BL20" s="235"/>
      <c r="BM20" s="235"/>
      <c r="BN20" s="235"/>
      <c r="BO20" s="235"/>
      <c r="BP20" s="235"/>
      <c r="BQ20" s="240">
        <v>14</v>
      </c>
      <c r="BR20" s="241"/>
      <c r="BS20" s="781"/>
      <c r="BT20" s="782"/>
      <c r="BU20" s="782"/>
      <c r="BV20" s="782"/>
      <c r="BW20" s="782"/>
      <c r="BX20" s="782"/>
      <c r="BY20" s="782"/>
      <c r="BZ20" s="782"/>
      <c r="CA20" s="782"/>
      <c r="CB20" s="782"/>
      <c r="CC20" s="782"/>
      <c r="CD20" s="782"/>
      <c r="CE20" s="782"/>
      <c r="CF20" s="782"/>
      <c r="CG20" s="783"/>
      <c r="CH20" s="792"/>
      <c r="CI20" s="793"/>
      <c r="CJ20" s="793"/>
      <c r="CK20" s="793"/>
      <c r="CL20" s="794"/>
      <c r="CM20" s="792"/>
      <c r="CN20" s="793"/>
      <c r="CO20" s="793"/>
      <c r="CP20" s="793"/>
      <c r="CQ20" s="794"/>
      <c r="CR20" s="792"/>
      <c r="CS20" s="793"/>
      <c r="CT20" s="793"/>
      <c r="CU20" s="793"/>
      <c r="CV20" s="794"/>
      <c r="CW20" s="792"/>
      <c r="CX20" s="793"/>
      <c r="CY20" s="793"/>
      <c r="CZ20" s="793"/>
      <c r="DA20" s="794"/>
      <c r="DB20" s="792"/>
      <c r="DC20" s="793"/>
      <c r="DD20" s="793"/>
      <c r="DE20" s="793"/>
      <c r="DF20" s="794"/>
      <c r="DG20" s="792"/>
      <c r="DH20" s="793"/>
      <c r="DI20" s="793"/>
      <c r="DJ20" s="793"/>
      <c r="DK20" s="794"/>
      <c r="DL20" s="792"/>
      <c r="DM20" s="793"/>
      <c r="DN20" s="793"/>
      <c r="DO20" s="793"/>
      <c r="DP20" s="794"/>
      <c r="DQ20" s="792"/>
      <c r="DR20" s="793"/>
      <c r="DS20" s="793"/>
      <c r="DT20" s="793"/>
      <c r="DU20" s="794"/>
      <c r="DV20" s="781"/>
      <c r="DW20" s="782"/>
      <c r="DX20" s="782"/>
      <c r="DY20" s="782"/>
      <c r="DZ20" s="795"/>
      <c r="EA20" s="236"/>
    </row>
    <row r="21" spans="1:131" s="237" customFormat="1" ht="26.25" customHeight="1" thickBot="1" x14ac:dyDescent="0.2">
      <c r="A21" s="240">
        <v>15</v>
      </c>
      <c r="B21" s="768"/>
      <c r="C21" s="769"/>
      <c r="D21" s="769"/>
      <c r="E21" s="769"/>
      <c r="F21" s="769"/>
      <c r="G21" s="769"/>
      <c r="H21" s="769"/>
      <c r="I21" s="769"/>
      <c r="J21" s="769"/>
      <c r="K21" s="769"/>
      <c r="L21" s="769"/>
      <c r="M21" s="769"/>
      <c r="N21" s="769"/>
      <c r="O21" s="769"/>
      <c r="P21" s="770"/>
      <c r="Q21" s="771"/>
      <c r="R21" s="772"/>
      <c r="S21" s="772"/>
      <c r="T21" s="772"/>
      <c r="U21" s="772"/>
      <c r="V21" s="772"/>
      <c r="W21" s="772"/>
      <c r="X21" s="772"/>
      <c r="Y21" s="772"/>
      <c r="Z21" s="772"/>
      <c r="AA21" s="772"/>
      <c r="AB21" s="772"/>
      <c r="AC21" s="772"/>
      <c r="AD21" s="772"/>
      <c r="AE21" s="773"/>
      <c r="AF21" s="774"/>
      <c r="AG21" s="775"/>
      <c r="AH21" s="775"/>
      <c r="AI21" s="775"/>
      <c r="AJ21" s="776"/>
      <c r="AK21" s="777"/>
      <c r="AL21" s="778"/>
      <c r="AM21" s="778"/>
      <c r="AN21" s="778"/>
      <c r="AO21" s="778"/>
      <c r="AP21" s="778"/>
      <c r="AQ21" s="778"/>
      <c r="AR21" s="778"/>
      <c r="AS21" s="778"/>
      <c r="AT21" s="778"/>
      <c r="AU21" s="779"/>
      <c r="AV21" s="779"/>
      <c r="AW21" s="779"/>
      <c r="AX21" s="779"/>
      <c r="AY21" s="780"/>
      <c r="AZ21" s="234"/>
      <c r="BA21" s="234"/>
      <c r="BB21" s="234"/>
      <c r="BC21" s="234"/>
      <c r="BD21" s="234"/>
      <c r="BE21" s="235"/>
      <c r="BF21" s="235"/>
      <c r="BG21" s="235"/>
      <c r="BH21" s="235"/>
      <c r="BI21" s="235"/>
      <c r="BJ21" s="235"/>
      <c r="BK21" s="235"/>
      <c r="BL21" s="235"/>
      <c r="BM21" s="235"/>
      <c r="BN21" s="235"/>
      <c r="BO21" s="235"/>
      <c r="BP21" s="235"/>
      <c r="BQ21" s="240">
        <v>15</v>
      </c>
      <c r="BR21" s="241"/>
      <c r="BS21" s="781"/>
      <c r="BT21" s="782"/>
      <c r="BU21" s="782"/>
      <c r="BV21" s="782"/>
      <c r="BW21" s="782"/>
      <c r="BX21" s="782"/>
      <c r="BY21" s="782"/>
      <c r="BZ21" s="782"/>
      <c r="CA21" s="782"/>
      <c r="CB21" s="782"/>
      <c r="CC21" s="782"/>
      <c r="CD21" s="782"/>
      <c r="CE21" s="782"/>
      <c r="CF21" s="782"/>
      <c r="CG21" s="783"/>
      <c r="CH21" s="792"/>
      <c r="CI21" s="793"/>
      <c r="CJ21" s="793"/>
      <c r="CK21" s="793"/>
      <c r="CL21" s="794"/>
      <c r="CM21" s="792"/>
      <c r="CN21" s="793"/>
      <c r="CO21" s="793"/>
      <c r="CP21" s="793"/>
      <c r="CQ21" s="794"/>
      <c r="CR21" s="792"/>
      <c r="CS21" s="793"/>
      <c r="CT21" s="793"/>
      <c r="CU21" s="793"/>
      <c r="CV21" s="794"/>
      <c r="CW21" s="792"/>
      <c r="CX21" s="793"/>
      <c r="CY21" s="793"/>
      <c r="CZ21" s="793"/>
      <c r="DA21" s="794"/>
      <c r="DB21" s="792"/>
      <c r="DC21" s="793"/>
      <c r="DD21" s="793"/>
      <c r="DE21" s="793"/>
      <c r="DF21" s="794"/>
      <c r="DG21" s="792"/>
      <c r="DH21" s="793"/>
      <c r="DI21" s="793"/>
      <c r="DJ21" s="793"/>
      <c r="DK21" s="794"/>
      <c r="DL21" s="792"/>
      <c r="DM21" s="793"/>
      <c r="DN21" s="793"/>
      <c r="DO21" s="793"/>
      <c r="DP21" s="794"/>
      <c r="DQ21" s="792"/>
      <c r="DR21" s="793"/>
      <c r="DS21" s="793"/>
      <c r="DT21" s="793"/>
      <c r="DU21" s="794"/>
      <c r="DV21" s="781"/>
      <c r="DW21" s="782"/>
      <c r="DX21" s="782"/>
      <c r="DY21" s="782"/>
      <c r="DZ21" s="795"/>
      <c r="EA21" s="236"/>
    </row>
    <row r="22" spans="1:131" s="237" customFormat="1" ht="26.25" customHeight="1" x14ac:dyDescent="0.15">
      <c r="A22" s="240">
        <v>16</v>
      </c>
      <c r="B22" s="768"/>
      <c r="C22" s="769"/>
      <c r="D22" s="769"/>
      <c r="E22" s="769"/>
      <c r="F22" s="769"/>
      <c r="G22" s="769"/>
      <c r="H22" s="769"/>
      <c r="I22" s="769"/>
      <c r="J22" s="769"/>
      <c r="K22" s="769"/>
      <c r="L22" s="769"/>
      <c r="M22" s="769"/>
      <c r="N22" s="769"/>
      <c r="O22" s="769"/>
      <c r="P22" s="770"/>
      <c r="Q22" s="796"/>
      <c r="R22" s="797"/>
      <c r="S22" s="797"/>
      <c r="T22" s="797"/>
      <c r="U22" s="797"/>
      <c r="V22" s="797"/>
      <c r="W22" s="797"/>
      <c r="X22" s="797"/>
      <c r="Y22" s="797"/>
      <c r="Z22" s="797"/>
      <c r="AA22" s="797"/>
      <c r="AB22" s="797"/>
      <c r="AC22" s="797"/>
      <c r="AD22" s="797"/>
      <c r="AE22" s="798"/>
      <c r="AF22" s="774"/>
      <c r="AG22" s="775"/>
      <c r="AH22" s="775"/>
      <c r="AI22" s="775"/>
      <c r="AJ22" s="776"/>
      <c r="AK22" s="811"/>
      <c r="AL22" s="812"/>
      <c r="AM22" s="812"/>
      <c r="AN22" s="812"/>
      <c r="AO22" s="812"/>
      <c r="AP22" s="812"/>
      <c r="AQ22" s="812"/>
      <c r="AR22" s="812"/>
      <c r="AS22" s="812"/>
      <c r="AT22" s="812"/>
      <c r="AU22" s="813"/>
      <c r="AV22" s="813"/>
      <c r="AW22" s="813"/>
      <c r="AX22" s="813"/>
      <c r="AY22" s="814"/>
      <c r="AZ22" s="815" t="s">
        <v>393</v>
      </c>
      <c r="BA22" s="815"/>
      <c r="BB22" s="815"/>
      <c r="BC22" s="815"/>
      <c r="BD22" s="816"/>
      <c r="BE22" s="235"/>
      <c r="BF22" s="235"/>
      <c r="BG22" s="235"/>
      <c r="BH22" s="235"/>
      <c r="BI22" s="235"/>
      <c r="BJ22" s="235"/>
      <c r="BK22" s="235"/>
      <c r="BL22" s="235"/>
      <c r="BM22" s="235"/>
      <c r="BN22" s="235"/>
      <c r="BO22" s="235"/>
      <c r="BP22" s="235"/>
      <c r="BQ22" s="240">
        <v>16</v>
      </c>
      <c r="BR22" s="241"/>
      <c r="BS22" s="781"/>
      <c r="BT22" s="782"/>
      <c r="BU22" s="782"/>
      <c r="BV22" s="782"/>
      <c r="BW22" s="782"/>
      <c r="BX22" s="782"/>
      <c r="BY22" s="782"/>
      <c r="BZ22" s="782"/>
      <c r="CA22" s="782"/>
      <c r="CB22" s="782"/>
      <c r="CC22" s="782"/>
      <c r="CD22" s="782"/>
      <c r="CE22" s="782"/>
      <c r="CF22" s="782"/>
      <c r="CG22" s="783"/>
      <c r="CH22" s="792"/>
      <c r="CI22" s="793"/>
      <c r="CJ22" s="793"/>
      <c r="CK22" s="793"/>
      <c r="CL22" s="794"/>
      <c r="CM22" s="792"/>
      <c r="CN22" s="793"/>
      <c r="CO22" s="793"/>
      <c r="CP22" s="793"/>
      <c r="CQ22" s="794"/>
      <c r="CR22" s="792"/>
      <c r="CS22" s="793"/>
      <c r="CT22" s="793"/>
      <c r="CU22" s="793"/>
      <c r="CV22" s="794"/>
      <c r="CW22" s="792"/>
      <c r="CX22" s="793"/>
      <c r="CY22" s="793"/>
      <c r="CZ22" s="793"/>
      <c r="DA22" s="794"/>
      <c r="DB22" s="792"/>
      <c r="DC22" s="793"/>
      <c r="DD22" s="793"/>
      <c r="DE22" s="793"/>
      <c r="DF22" s="794"/>
      <c r="DG22" s="792"/>
      <c r="DH22" s="793"/>
      <c r="DI22" s="793"/>
      <c r="DJ22" s="793"/>
      <c r="DK22" s="794"/>
      <c r="DL22" s="792"/>
      <c r="DM22" s="793"/>
      <c r="DN22" s="793"/>
      <c r="DO22" s="793"/>
      <c r="DP22" s="794"/>
      <c r="DQ22" s="792"/>
      <c r="DR22" s="793"/>
      <c r="DS22" s="793"/>
      <c r="DT22" s="793"/>
      <c r="DU22" s="794"/>
      <c r="DV22" s="781"/>
      <c r="DW22" s="782"/>
      <c r="DX22" s="782"/>
      <c r="DY22" s="782"/>
      <c r="DZ22" s="795"/>
      <c r="EA22" s="236"/>
    </row>
    <row r="23" spans="1:131" s="237" customFormat="1" ht="26.25" customHeight="1" thickBot="1" x14ac:dyDescent="0.2">
      <c r="A23" s="242" t="s">
        <v>394</v>
      </c>
      <c r="B23" s="799" t="s">
        <v>395</v>
      </c>
      <c r="C23" s="800"/>
      <c r="D23" s="800"/>
      <c r="E23" s="800"/>
      <c r="F23" s="800"/>
      <c r="G23" s="800"/>
      <c r="H23" s="800"/>
      <c r="I23" s="800"/>
      <c r="J23" s="800"/>
      <c r="K23" s="800"/>
      <c r="L23" s="800"/>
      <c r="M23" s="800"/>
      <c r="N23" s="800"/>
      <c r="O23" s="800"/>
      <c r="P23" s="801"/>
      <c r="Q23" s="802">
        <f>SUM(Q7:U22)</f>
        <v>5847</v>
      </c>
      <c r="R23" s="803"/>
      <c r="S23" s="803"/>
      <c r="T23" s="803"/>
      <c r="U23" s="803"/>
      <c r="V23" s="803">
        <f t="shared" ref="V23" si="0">SUM(V7:Z22)</f>
        <v>5608</v>
      </c>
      <c r="W23" s="803"/>
      <c r="X23" s="803"/>
      <c r="Y23" s="803"/>
      <c r="Z23" s="803"/>
      <c r="AA23" s="803">
        <f t="shared" ref="AA23" si="1">SUM(AA7:AE22)</f>
        <v>239</v>
      </c>
      <c r="AB23" s="803"/>
      <c r="AC23" s="803"/>
      <c r="AD23" s="803"/>
      <c r="AE23" s="804"/>
      <c r="AF23" s="805">
        <v>119</v>
      </c>
      <c r="AG23" s="803"/>
      <c r="AH23" s="803"/>
      <c r="AI23" s="803"/>
      <c r="AJ23" s="806"/>
      <c r="AK23" s="807"/>
      <c r="AL23" s="808"/>
      <c r="AM23" s="808"/>
      <c r="AN23" s="808"/>
      <c r="AO23" s="808"/>
      <c r="AP23" s="803">
        <f>SUM(AP7:AT22)</f>
        <v>3021</v>
      </c>
      <c r="AQ23" s="803"/>
      <c r="AR23" s="803"/>
      <c r="AS23" s="803"/>
      <c r="AT23" s="803"/>
      <c r="AU23" s="809"/>
      <c r="AV23" s="809"/>
      <c r="AW23" s="809"/>
      <c r="AX23" s="809"/>
      <c r="AY23" s="810"/>
      <c r="AZ23" s="818" t="s">
        <v>396</v>
      </c>
      <c r="BA23" s="819"/>
      <c r="BB23" s="819"/>
      <c r="BC23" s="819"/>
      <c r="BD23" s="820"/>
      <c r="BE23" s="235"/>
      <c r="BF23" s="235"/>
      <c r="BG23" s="235"/>
      <c r="BH23" s="235"/>
      <c r="BI23" s="235"/>
      <c r="BJ23" s="235"/>
      <c r="BK23" s="235"/>
      <c r="BL23" s="235"/>
      <c r="BM23" s="235"/>
      <c r="BN23" s="235"/>
      <c r="BO23" s="235"/>
      <c r="BP23" s="235"/>
      <c r="BQ23" s="240">
        <v>17</v>
      </c>
      <c r="BR23" s="241"/>
      <c r="BS23" s="781"/>
      <c r="BT23" s="782"/>
      <c r="BU23" s="782"/>
      <c r="BV23" s="782"/>
      <c r="BW23" s="782"/>
      <c r="BX23" s="782"/>
      <c r="BY23" s="782"/>
      <c r="BZ23" s="782"/>
      <c r="CA23" s="782"/>
      <c r="CB23" s="782"/>
      <c r="CC23" s="782"/>
      <c r="CD23" s="782"/>
      <c r="CE23" s="782"/>
      <c r="CF23" s="782"/>
      <c r="CG23" s="783"/>
      <c r="CH23" s="792"/>
      <c r="CI23" s="793"/>
      <c r="CJ23" s="793"/>
      <c r="CK23" s="793"/>
      <c r="CL23" s="794"/>
      <c r="CM23" s="792"/>
      <c r="CN23" s="793"/>
      <c r="CO23" s="793"/>
      <c r="CP23" s="793"/>
      <c r="CQ23" s="794"/>
      <c r="CR23" s="792"/>
      <c r="CS23" s="793"/>
      <c r="CT23" s="793"/>
      <c r="CU23" s="793"/>
      <c r="CV23" s="794"/>
      <c r="CW23" s="792"/>
      <c r="CX23" s="793"/>
      <c r="CY23" s="793"/>
      <c r="CZ23" s="793"/>
      <c r="DA23" s="794"/>
      <c r="DB23" s="792"/>
      <c r="DC23" s="793"/>
      <c r="DD23" s="793"/>
      <c r="DE23" s="793"/>
      <c r="DF23" s="794"/>
      <c r="DG23" s="792"/>
      <c r="DH23" s="793"/>
      <c r="DI23" s="793"/>
      <c r="DJ23" s="793"/>
      <c r="DK23" s="794"/>
      <c r="DL23" s="792"/>
      <c r="DM23" s="793"/>
      <c r="DN23" s="793"/>
      <c r="DO23" s="793"/>
      <c r="DP23" s="794"/>
      <c r="DQ23" s="792"/>
      <c r="DR23" s="793"/>
      <c r="DS23" s="793"/>
      <c r="DT23" s="793"/>
      <c r="DU23" s="794"/>
      <c r="DV23" s="781"/>
      <c r="DW23" s="782"/>
      <c r="DX23" s="782"/>
      <c r="DY23" s="782"/>
      <c r="DZ23" s="795"/>
      <c r="EA23" s="236"/>
    </row>
    <row r="24" spans="1:131" s="237" customFormat="1" ht="26.25" customHeight="1" x14ac:dyDescent="0.15">
      <c r="A24" s="817" t="s">
        <v>397</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234"/>
      <c r="BA24" s="234"/>
      <c r="BB24" s="234"/>
      <c r="BC24" s="234"/>
      <c r="BD24" s="234"/>
      <c r="BE24" s="235"/>
      <c r="BF24" s="235"/>
      <c r="BG24" s="235"/>
      <c r="BH24" s="235"/>
      <c r="BI24" s="235"/>
      <c r="BJ24" s="235"/>
      <c r="BK24" s="235"/>
      <c r="BL24" s="235"/>
      <c r="BM24" s="235"/>
      <c r="BN24" s="235"/>
      <c r="BO24" s="235"/>
      <c r="BP24" s="235"/>
      <c r="BQ24" s="240">
        <v>18</v>
      </c>
      <c r="BR24" s="241"/>
      <c r="BS24" s="781"/>
      <c r="BT24" s="782"/>
      <c r="BU24" s="782"/>
      <c r="BV24" s="782"/>
      <c r="BW24" s="782"/>
      <c r="BX24" s="782"/>
      <c r="BY24" s="782"/>
      <c r="BZ24" s="782"/>
      <c r="CA24" s="782"/>
      <c r="CB24" s="782"/>
      <c r="CC24" s="782"/>
      <c r="CD24" s="782"/>
      <c r="CE24" s="782"/>
      <c r="CF24" s="782"/>
      <c r="CG24" s="783"/>
      <c r="CH24" s="792"/>
      <c r="CI24" s="793"/>
      <c r="CJ24" s="793"/>
      <c r="CK24" s="793"/>
      <c r="CL24" s="794"/>
      <c r="CM24" s="792"/>
      <c r="CN24" s="793"/>
      <c r="CO24" s="793"/>
      <c r="CP24" s="793"/>
      <c r="CQ24" s="794"/>
      <c r="CR24" s="792"/>
      <c r="CS24" s="793"/>
      <c r="CT24" s="793"/>
      <c r="CU24" s="793"/>
      <c r="CV24" s="794"/>
      <c r="CW24" s="792"/>
      <c r="CX24" s="793"/>
      <c r="CY24" s="793"/>
      <c r="CZ24" s="793"/>
      <c r="DA24" s="794"/>
      <c r="DB24" s="792"/>
      <c r="DC24" s="793"/>
      <c r="DD24" s="793"/>
      <c r="DE24" s="793"/>
      <c r="DF24" s="794"/>
      <c r="DG24" s="792"/>
      <c r="DH24" s="793"/>
      <c r="DI24" s="793"/>
      <c r="DJ24" s="793"/>
      <c r="DK24" s="794"/>
      <c r="DL24" s="792"/>
      <c r="DM24" s="793"/>
      <c r="DN24" s="793"/>
      <c r="DO24" s="793"/>
      <c r="DP24" s="794"/>
      <c r="DQ24" s="792"/>
      <c r="DR24" s="793"/>
      <c r="DS24" s="793"/>
      <c r="DT24" s="793"/>
      <c r="DU24" s="794"/>
      <c r="DV24" s="781"/>
      <c r="DW24" s="782"/>
      <c r="DX24" s="782"/>
      <c r="DY24" s="782"/>
      <c r="DZ24" s="795"/>
      <c r="EA24" s="236"/>
    </row>
    <row r="25" spans="1:131" ht="26.25" customHeight="1" thickBot="1" x14ac:dyDescent="0.2">
      <c r="A25" s="762" t="s">
        <v>398</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34"/>
      <c r="BK25" s="234"/>
      <c r="BL25" s="234"/>
      <c r="BM25" s="234"/>
      <c r="BN25" s="234"/>
      <c r="BO25" s="243"/>
      <c r="BP25" s="243"/>
      <c r="BQ25" s="240">
        <v>19</v>
      </c>
      <c r="BR25" s="241"/>
      <c r="BS25" s="781"/>
      <c r="BT25" s="782"/>
      <c r="BU25" s="782"/>
      <c r="BV25" s="782"/>
      <c r="BW25" s="782"/>
      <c r="BX25" s="782"/>
      <c r="BY25" s="782"/>
      <c r="BZ25" s="782"/>
      <c r="CA25" s="782"/>
      <c r="CB25" s="782"/>
      <c r="CC25" s="782"/>
      <c r="CD25" s="782"/>
      <c r="CE25" s="782"/>
      <c r="CF25" s="782"/>
      <c r="CG25" s="783"/>
      <c r="CH25" s="792"/>
      <c r="CI25" s="793"/>
      <c r="CJ25" s="793"/>
      <c r="CK25" s="793"/>
      <c r="CL25" s="794"/>
      <c r="CM25" s="792"/>
      <c r="CN25" s="793"/>
      <c r="CO25" s="793"/>
      <c r="CP25" s="793"/>
      <c r="CQ25" s="794"/>
      <c r="CR25" s="792"/>
      <c r="CS25" s="793"/>
      <c r="CT25" s="793"/>
      <c r="CU25" s="793"/>
      <c r="CV25" s="794"/>
      <c r="CW25" s="792"/>
      <c r="CX25" s="793"/>
      <c r="CY25" s="793"/>
      <c r="CZ25" s="793"/>
      <c r="DA25" s="794"/>
      <c r="DB25" s="792"/>
      <c r="DC25" s="793"/>
      <c r="DD25" s="793"/>
      <c r="DE25" s="793"/>
      <c r="DF25" s="794"/>
      <c r="DG25" s="792"/>
      <c r="DH25" s="793"/>
      <c r="DI25" s="793"/>
      <c r="DJ25" s="793"/>
      <c r="DK25" s="794"/>
      <c r="DL25" s="792"/>
      <c r="DM25" s="793"/>
      <c r="DN25" s="793"/>
      <c r="DO25" s="793"/>
      <c r="DP25" s="794"/>
      <c r="DQ25" s="792"/>
      <c r="DR25" s="793"/>
      <c r="DS25" s="793"/>
      <c r="DT25" s="793"/>
      <c r="DU25" s="794"/>
      <c r="DV25" s="781"/>
      <c r="DW25" s="782"/>
      <c r="DX25" s="782"/>
      <c r="DY25" s="782"/>
      <c r="DZ25" s="795"/>
      <c r="EA25" s="231"/>
    </row>
    <row r="26" spans="1:131" ht="26.25" customHeight="1" x14ac:dyDescent="0.15">
      <c r="A26" s="753" t="s">
        <v>374</v>
      </c>
      <c r="B26" s="754"/>
      <c r="C26" s="754"/>
      <c r="D26" s="754"/>
      <c r="E26" s="754"/>
      <c r="F26" s="754"/>
      <c r="G26" s="754"/>
      <c r="H26" s="754"/>
      <c r="I26" s="754"/>
      <c r="J26" s="754"/>
      <c r="K26" s="754"/>
      <c r="L26" s="754"/>
      <c r="M26" s="754"/>
      <c r="N26" s="754"/>
      <c r="O26" s="754"/>
      <c r="P26" s="755"/>
      <c r="Q26" s="730" t="s">
        <v>399</v>
      </c>
      <c r="R26" s="731"/>
      <c r="S26" s="731"/>
      <c r="T26" s="731"/>
      <c r="U26" s="732"/>
      <c r="V26" s="730" t="s">
        <v>400</v>
      </c>
      <c r="W26" s="731"/>
      <c r="X26" s="731"/>
      <c r="Y26" s="731"/>
      <c r="Z26" s="732"/>
      <c r="AA26" s="730" t="s">
        <v>401</v>
      </c>
      <c r="AB26" s="731"/>
      <c r="AC26" s="731"/>
      <c r="AD26" s="731"/>
      <c r="AE26" s="731"/>
      <c r="AF26" s="821" t="s">
        <v>402</v>
      </c>
      <c r="AG26" s="822"/>
      <c r="AH26" s="822"/>
      <c r="AI26" s="822"/>
      <c r="AJ26" s="823"/>
      <c r="AK26" s="731" t="s">
        <v>403</v>
      </c>
      <c r="AL26" s="731"/>
      <c r="AM26" s="731"/>
      <c r="AN26" s="731"/>
      <c r="AO26" s="732"/>
      <c r="AP26" s="730" t="s">
        <v>404</v>
      </c>
      <c r="AQ26" s="731"/>
      <c r="AR26" s="731"/>
      <c r="AS26" s="731"/>
      <c r="AT26" s="732"/>
      <c r="AU26" s="730" t="s">
        <v>405</v>
      </c>
      <c r="AV26" s="731"/>
      <c r="AW26" s="731"/>
      <c r="AX26" s="731"/>
      <c r="AY26" s="732"/>
      <c r="AZ26" s="730" t="s">
        <v>406</v>
      </c>
      <c r="BA26" s="731"/>
      <c r="BB26" s="731"/>
      <c r="BC26" s="731"/>
      <c r="BD26" s="732"/>
      <c r="BE26" s="730" t="s">
        <v>381</v>
      </c>
      <c r="BF26" s="731"/>
      <c r="BG26" s="731"/>
      <c r="BH26" s="731"/>
      <c r="BI26" s="742"/>
      <c r="BJ26" s="234"/>
      <c r="BK26" s="234"/>
      <c r="BL26" s="234"/>
      <c r="BM26" s="234"/>
      <c r="BN26" s="234"/>
      <c r="BO26" s="243"/>
      <c r="BP26" s="243"/>
      <c r="BQ26" s="240">
        <v>20</v>
      </c>
      <c r="BR26" s="241"/>
      <c r="BS26" s="781"/>
      <c r="BT26" s="782"/>
      <c r="BU26" s="782"/>
      <c r="BV26" s="782"/>
      <c r="BW26" s="782"/>
      <c r="BX26" s="782"/>
      <c r="BY26" s="782"/>
      <c r="BZ26" s="782"/>
      <c r="CA26" s="782"/>
      <c r="CB26" s="782"/>
      <c r="CC26" s="782"/>
      <c r="CD26" s="782"/>
      <c r="CE26" s="782"/>
      <c r="CF26" s="782"/>
      <c r="CG26" s="783"/>
      <c r="CH26" s="792"/>
      <c r="CI26" s="793"/>
      <c r="CJ26" s="793"/>
      <c r="CK26" s="793"/>
      <c r="CL26" s="794"/>
      <c r="CM26" s="792"/>
      <c r="CN26" s="793"/>
      <c r="CO26" s="793"/>
      <c r="CP26" s="793"/>
      <c r="CQ26" s="794"/>
      <c r="CR26" s="792"/>
      <c r="CS26" s="793"/>
      <c r="CT26" s="793"/>
      <c r="CU26" s="793"/>
      <c r="CV26" s="794"/>
      <c r="CW26" s="792"/>
      <c r="CX26" s="793"/>
      <c r="CY26" s="793"/>
      <c r="CZ26" s="793"/>
      <c r="DA26" s="794"/>
      <c r="DB26" s="792"/>
      <c r="DC26" s="793"/>
      <c r="DD26" s="793"/>
      <c r="DE26" s="793"/>
      <c r="DF26" s="794"/>
      <c r="DG26" s="792"/>
      <c r="DH26" s="793"/>
      <c r="DI26" s="793"/>
      <c r="DJ26" s="793"/>
      <c r="DK26" s="794"/>
      <c r="DL26" s="792"/>
      <c r="DM26" s="793"/>
      <c r="DN26" s="793"/>
      <c r="DO26" s="793"/>
      <c r="DP26" s="794"/>
      <c r="DQ26" s="792"/>
      <c r="DR26" s="793"/>
      <c r="DS26" s="793"/>
      <c r="DT26" s="793"/>
      <c r="DU26" s="794"/>
      <c r="DV26" s="781"/>
      <c r="DW26" s="782"/>
      <c r="DX26" s="782"/>
      <c r="DY26" s="782"/>
      <c r="DZ26" s="795"/>
      <c r="EA26" s="231"/>
    </row>
    <row r="27" spans="1:131" ht="26.25" customHeight="1" thickBot="1" x14ac:dyDescent="0.2">
      <c r="A27" s="756"/>
      <c r="B27" s="757"/>
      <c r="C27" s="757"/>
      <c r="D27" s="757"/>
      <c r="E27" s="757"/>
      <c r="F27" s="757"/>
      <c r="G27" s="757"/>
      <c r="H27" s="757"/>
      <c r="I27" s="757"/>
      <c r="J27" s="757"/>
      <c r="K27" s="757"/>
      <c r="L27" s="757"/>
      <c r="M27" s="757"/>
      <c r="N27" s="757"/>
      <c r="O27" s="757"/>
      <c r="P27" s="758"/>
      <c r="Q27" s="733"/>
      <c r="R27" s="734"/>
      <c r="S27" s="734"/>
      <c r="T27" s="734"/>
      <c r="U27" s="735"/>
      <c r="V27" s="733"/>
      <c r="W27" s="734"/>
      <c r="X27" s="734"/>
      <c r="Y27" s="734"/>
      <c r="Z27" s="735"/>
      <c r="AA27" s="733"/>
      <c r="AB27" s="734"/>
      <c r="AC27" s="734"/>
      <c r="AD27" s="734"/>
      <c r="AE27" s="734"/>
      <c r="AF27" s="824"/>
      <c r="AG27" s="825"/>
      <c r="AH27" s="825"/>
      <c r="AI27" s="825"/>
      <c r="AJ27" s="826"/>
      <c r="AK27" s="734"/>
      <c r="AL27" s="734"/>
      <c r="AM27" s="734"/>
      <c r="AN27" s="734"/>
      <c r="AO27" s="735"/>
      <c r="AP27" s="733"/>
      <c r="AQ27" s="734"/>
      <c r="AR27" s="734"/>
      <c r="AS27" s="734"/>
      <c r="AT27" s="735"/>
      <c r="AU27" s="733"/>
      <c r="AV27" s="734"/>
      <c r="AW27" s="734"/>
      <c r="AX27" s="734"/>
      <c r="AY27" s="735"/>
      <c r="AZ27" s="733"/>
      <c r="BA27" s="734"/>
      <c r="BB27" s="734"/>
      <c r="BC27" s="734"/>
      <c r="BD27" s="735"/>
      <c r="BE27" s="733"/>
      <c r="BF27" s="734"/>
      <c r="BG27" s="734"/>
      <c r="BH27" s="734"/>
      <c r="BI27" s="743"/>
      <c r="BJ27" s="234"/>
      <c r="BK27" s="234"/>
      <c r="BL27" s="234"/>
      <c r="BM27" s="234"/>
      <c r="BN27" s="234"/>
      <c r="BO27" s="243"/>
      <c r="BP27" s="243"/>
      <c r="BQ27" s="240">
        <v>21</v>
      </c>
      <c r="BR27" s="241"/>
      <c r="BS27" s="781"/>
      <c r="BT27" s="782"/>
      <c r="BU27" s="782"/>
      <c r="BV27" s="782"/>
      <c r="BW27" s="782"/>
      <c r="BX27" s="782"/>
      <c r="BY27" s="782"/>
      <c r="BZ27" s="782"/>
      <c r="CA27" s="782"/>
      <c r="CB27" s="782"/>
      <c r="CC27" s="782"/>
      <c r="CD27" s="782"/>
      <c r="CE27" s="782"/>
      <c r="CF27" s="782"/>
      <c r="CG27" s="783"/>
      <c r="CH27" s="792"/>
      <c r="CI27" s="793"/>
      <c r="CJ27" s="793"/>
      <c r="CK27" s="793"/>
      <c r="CL27" s="794"/>
      <c r="CM27" s="792"/>
      <c r="CN27" s="793"/>
      <c r="CO27" s="793"/>
      <c r="CP27" s="793"/>
      <c r="CQ27" s="794"/>
      <c r="CR27" s="792"/>
      <c r="CS27" s="793"/>
      <c r="CT27" s="793"/>
      <c r="CU27" s="793"/>
      <c r="CV27" s="794"/>
      <c r="CW27" s="792"/>
      <c r="CX27" s="793"/>
      <c r="CY27" s="793"/>
      <c r="CZ27" s="793"/>
      <c r="DA27" s="794"/>
      <c r="DB27" s="792"/>
      <c r="DC27" s="793"/>
      <c r="DD27" s="793"/>
      <c r="DE27" s="793"/>
      <c r="DF27" s="794"/>
      <c r="DG27" s="792"/>
      <c r="DH27" s="793"/>
      <c r="DI27" s="793"/>
      <c r="DJ27" s="793"/>
      <c r="DK27" s="794"/>
      <c r="DL27" s="792"/>
      <c r="DM27" s="793"/>
      <c r="DN27" s="793"/>
      <c r="DO27" s="793"/>
      <c r="DP27" s="794"/>
      <c r="DQ27" s="792"/>
      <c r="DR27" s="793"/>
      <c r="DS27" s="793"/>
      <c r="DT27" s="793"/>
      <c r="DU27" s="794"/>
      <c r="DV27" s="781"/>
      <c r="DW27" s="782"/>
      <c r="DX27" s="782"/>
      <c r="DY27" s="782"/>
      <c r="DZ27" s="795"/>
      <c r="EA27" s="231"/>
    </row>
    <row r="28" spans="1:131" ht="26.25" customHeight="1" thickTop="1" x14ac:dyDescent="0.15">
      <c r="A28" s="244">
        <v>1</v>
      </c>
      <c r="B28" s="744" t="s">
        <v>407</v>
      </c>
      <c r="C28" s="745"/>
      <c r="D28" s="745"/>
      <c r="E28" s="745"/>
      <c r="F28" s="745"/>
      <c r="G28" s="745"/>
      <c r="H28" s="745"/>
      <c r="I28" s="745"/>
      <c r="J28" s="745"/>
      <c r="K28" s="745"/>
      <c r="L28" s="745"/>
      <c r="M28" s="745"/>
      <c r="N28" s="745"/>
      <c r="O28" s="745"/>
      <c r="P28" s="746"/>
      <c r="Q28" s="831">
        <v>248</v>
      </c>
      <c r="R28" s="832"/>
      <c r="S28" s="832"/>
      <c r="T28" s="832"/>
      <c r="U28" s="832"/>
      <c r="V28" s="832">
        <v>221</v>
      </c>
      <c r="W28" s="832"/>
      <c r="X28" s="832"/>
      <c r="Y28" s="832"/>
      <c r="Z28" s="832"/>
      <c r="AA28" s="832">
        <v>27</v>
      </c>
      <c r="AB28" s="832"/>
      <c r="AC28" s="832"/>
      <c r="AD28" s="832"/>
      <c r="AE28" s="833"/>
      <c r="AF28" s="834">
        <v>27</v>
      </c>
      <c r="AG28" s="832"/>
      <c r="AH28" s="832"/>
      <c r="AI28" s="832"/>
      <c r="AJ28" s="835"/>
      <c r="AK28" s="836">
        <v>11</v>
      </c>
      <c r="AL28" s="827"/>
      <c r="AM28" s="827"/>
      <c r="AN28" s="827"/>
      <c r="AO28" s="827"/>
      <c r="AP28" s="827" t="s">
        <v>590</v>
      </c>
      <c r="AQ28" s="827"/>
      <c r="AR28" s="827"/>
      <c r="AS28" s="827"/>
      <c r="AT28" s="827"/>
      <c r="AU28" s="827" t="s">
        <v>590</v>
      </c>
      <c r="AV28" s="827"/>
      <c r="AW28" s="827"/>
      <c r="AX28" s="827"/>
      <c r="AY28" s="827"/>
      <c r="AZ28" s="828" t="s">
        <v>590</v>
      </c>
      <c r="BA28" s="828"/>
      <c r="BB28" s="828"/>
      <c r="BC28" s="828"/>
      <c r="BD28" s="828"/>
      <c r="BE28" s="829"/>
      <c r="BF28" s="829"/>
      <c r="BG28" s="829"/>
      <c r="BH28" s="829"/>
      <c r="BI28" s="830"/>
      <c r="BJ28" s="234"/>
      <c r="BK28" s="234"/>
      <c r="BL28" s="234"/>
      <c r="BM28" s="234"/>
      <c r="BN28" s="234"/>
      <c r="BO28" s="243"/>
      <c r="BP28" s="243"/>
      <c r="BQ28" s="240">
        <v>22</v>
      </c>
      <c r="BR28" s="241"/>
      <c r="BS28" s="781"/>
      <c r="BT28" s="782"/>
      <c r="BU28" s="782"/>
      <c r="BV28" s="782"/>
      <c r="BW28" s="782"/>
      <c r="BX28" s="782"/>
      <c r="BY28" s="782"/>
      <c r="BZ28" s="782"/>
      <c r="CA28" s="782"/>
      <c r="CB28" s="782"/>
      <c r="CC28" s="782"/>
      <c r="CD28" s="782"/>
      <c r="CE28" s="782"/>
      <c r="CF28" s="782"/>
      <c r="CG28" s="783"/>
      <c r="CH28" s="792"/>
      <c r="CI28" s="793"/>
      <c r="CJ28" s="793"/>
      <c r="CK28" s="793"/>
      <c r="CL28" s="794"/>
      <c r="CM28" s="792"/>
      <c r="CN28" s="793"/>
      <c r="CO28" s="793"/>
      <c r="CP28" s="793"/>
      <c r="CQ28" s="794"/>
      <c r="CR28" s="792"/>
      <c r="CS28" s="793"/>
      <c r="CT28" s="793"/>
      <c r="CU28" s="793"/>
      <c r="CV28" s="794"/>
      <c r="CW28" s="792"/>
      <c r="CX28" s="793"/>
      <c r="CY28" s="793"/>
      <c r="CZ28" s="793"/>
      <c r="DA28" s="794"/>
      <c r="DB28" s="792"/>
      <c r="DC28" s="793"/>
      <c r="DD28" s="793"/>
      <c r="DE28" s="793"/>
      <c r="DF28" s="794"/>
      <c r="DG28" s="792"/>
      <c r="DH28" s="793"/>
      <c r="DI28" s="793"/>
      <c r="DJ28" s="793"/>
      <c r="DK28" s="794"/>
      <c r="DL28" s="792"/>
      <c r="DM28" s="793"/>
      <c r="DN28" s="793"/>
      <c r="DO28" s="793"/>
      <c r="DP28" s="794"/>
      <c r="DQ28" s="792"/>
      <c r="DR28" s="793"/>
      <c r="DS28" s="793"/>
      <c r="DT28" s="793"/>
      <c r="DU28" s="794"/>
      <c r="DV28" s="781"/>
      <c r="DW28" s="782"/>
      <c r="DX28" s="782"/>
      <c r="DY28" s="782"/>
      <c r="DZ28" s="795"/>
      <c r="EA28" s="231"/>
    </row>
    <row r="29" spans="1:131" ht="26.25" customHeight="1" x14ac:dyDescent="0.15">
      <c r="A29" s="244">
        <v>2</v>
      </c>
      <c r="B29" s="768" t="s">
        <v>408</v>
      </c>
      <c r="C29" s="769"/>
      <c r="D29" s="769"/>
      <c r="E29" s="769"/>
      <c r="F29" s="769"/>
      <c r="G29" s="769"/>
      <c r="H29" s="769"/>
      <c r="I29" s="769"/>
      <c r="J29" s="769"/>
      <c r="K29" s="769"/>
      <c r="L29" s="769"/>
      <c r="M29" s="769"/>
      <c r="N29" s="769"/>
      <c r="O29" s="769"/>
      <c r="P29" s="770"/>
      <c r="Q29" s="771">
        <v>17</v>
      </c>
      <c r="R29" s="772"/>
      <c r="S29" s="772"/>
      <c r="T29" s="772"/>
      <c r="U29" s="772"/>
      <c r="V29" s="772">
        <v>16</v>
      </c>
      <c r="W29" s="772"/>
      <c r="X29" s="772"/>
      <c r="Y29" s="772"/>
      <c r="Z29" s="772"/>
      <c r="AA29" s="772">
        <v>1</v>
      </c>
      <c r="AB29" s="772"/>
      <c r="AC29" s="772"/>
      <c r="AD29" s="772"/>
      <c r="AE29" s="773"/>
      <c r="AF29" s="774">
        <v>1</v>
      </c>
      <c r="AG29" s="775"/>
      <c r="AH29" s="775"/>
      <c r="AI29" s="775"/>
      <c r="AJ29" s="776"/>
      <c r="AK29" s="839">
        <v>4</v>
      </c>
      <c r="AL29" s="840"/>
      <c r="AM29" s="840"/>
      <c r="AN29" s="840"/>
      <c r="AO29" s="840"/>
      <c r="AP29" s="840" t="s">
        <v>518</v>
      </c>
      <c r="AQ29" s="840"/>
      <c r="AR29" s="840"/>
      <c r="AS29" s="840"/>
      <c r="AT29" s="840"/>
      <c r="AU29" s="840" t="s">
        <v>518</v>
      </c>
      <c r="AV29" s="840"/>
      <c r="AW29" s="840"/>
      <c r="AX29" s="840"/>
      <c r="AY29" s="840"/>
      <c r="AZ29" s="841" t="s">
        <v>518</v>
      </c>
      <c r="BA29" s="841"/>
      <c r="BB29" s="841"/>
      <c r="BC29" s="841"/>
      <c r="BD29" s="841"/>
      <c r="BE29" s="837"/>
      <c r="BF29" s="837"/>
      <c r="BG29" s="837"/>
      <c r="BH29" s="837"/>
      <c r="BI29" s="838"/>
      <c r="BJ29" s="234"/>
      <c r="BK29" s="234"/>
      <c r="BL29" s="234"/>
      <c r="BM29" s="234"/>
      <c r="BN29" s="234"/>
      <c r="BO29" s="243"/>
      <c r="BP29" s="243"/>
      <c r="BQ29" s="240">
        <v>23</v>
      </c>
      <c r="BR29" s="241"/>
      <c r="BS29" s="781"/>
      <c r="BT29" s="782"/>
      <c r="BU29" s="782"/>
      <c r="BV29" s="782"/>
      <c r="BW29" s="782"/>
      <c r="BX29" s="782"/>
      <c r="BY29" s="782"/>
      <c r="BZ29" s="782"/>
      <c r="CA29" s="782"/>
      <c r="CB29" s="782"/>
      <c r="CC29" s="782"/>
      <c r="CD29" s="782"/>
      <c r="CE29" s="782"/>
      <c r="CF29" s="782"/>
      <c r="CG29" s="783"/>
      <c r="CH29" s="792"/>
      <c r="CI29" s="793"/>
      <c r="CJ29" s="793"/>
      <c r="CK29" s="793"/>
      <c r="CL29" s="794"/>
      <c r="CM29" s="792"/>
      <c r="CN29" s="793"/>
      <c r="CO29" s="793"/>
      <c r="CP29" s="793"/>
      <c r="CQ29" s="794"/>
      <c r="CR29" s="792"/>
      <c r="CS29" s="793"/>
      <c r="CT29" s="793"/>
      <c r="CU29" s="793"/>
      <c r="CV29" s="794"/>
      <c r="CW29" s="792"/>
      <c r="CX29" s="793"/>
      <c r="CY29" s="793"/>
      <c r="CZ29" s="793"/>
      <c r="DA29" s="794"/>
      <c r="DB29" s="792"/>
      <c r="DC29" s="793"/>
      <c r="DD29" s="793"/>
      <c r="DE29" s="793"/>
      <c r="DF29" s="794"/>
      <c r="DG29" s="792"/>
      <c r="DH29" s="793"/>
      <c r="DI29" s="793"/>
      <c r="DJ29" s="793"/>
      <c r="DK29" s="794"/>
      <c r="DL29" s="792"/>
      <c r="DM29" s="793"/>
      <c r="DN29" s="793"/>
      <c r="DO29" s="793"/>
      <c r="DP29" s="794"/>
      <c r="DQ29" s="792"/>
      <c r="DR29" s="793"/>
      <c r="DS29" s="793"/>
      <c r="DT29" s="793"/>
      <c r="DU29" s="794"/>
      <c r="DV29" s="781"/>
      <c r="DW29" s="782"/>
      <c r="DX29" s="782"/>
      <c r="DY29" s="782"/>
      <c r="DZ29" s="795"/>
      <c r="EA29" s="231"/>
    </row>
    <row r="30" spans="1:131" ht="26.25" customHeight="1" x14ac:dyDescent="0.15">
      <c r="A30" s="244">
        <v>3</v>
      </c>
      <c r="B30" s="768" t="s">
        <v>409</v>
      </c>
      <c r="C30" s="769"/>
      <c r="D30" s="769"/>
      <c r="E30" s="769"/>
      <c r="F30" s="769"/>
      <c r="G30" s="769"/>
      <c r="H30" s="769"/>
      <c r="I30" s="769"/>
      <c r="J30" s="769"/>
      <c r="K30" s="769"/>
      <c r="L30" s="769"/>
      <c r="M30" s="769"/>
      <c r="N30" s="769"/>
      <c r="O30" s="769"/>
      <c r="P30" s="770"/>
      <c r="Q30" s="771">
        <v>128</v>
      </c>
      <c r="R30" s="772"/>
      <c r="S30" s="772"/>
      <c r="T30" s="772"/>
      <c r="U30" s="772"/>
      <c r="V30" s="772">
        <v>108</v>
      </c>
      <c r="W30" s="772"/>
      <c r="X30" s="772"/>
      <c r="Y30" s="772"/>
      <c r="Z30" s="772"/>
      <c r="AA30" s="772">
        <v>20</v>
      </c>
      <c r="AB30" s="772"/>
      <c r="AC30" s="772"/>
      <c r="AD30" s="772"/>
      <c r="AE30" s="773"/>
      <c r="AF30" s="774">
        <v>7</v>
      </c>
      <c r="AG30" s="775"/>
      <c r="AH30" s="775"/>
      <c r="AI30" s="775"/>
      <c r="AJ30" s="776"/>
      <c r="AK30" s="839">
        <v>40</v>
      </c>
      <c r="AL30" s="840"/>
      <c r="AM30" s="840"/>
      <c r="AN30" s="840"/>
      <c r="AO30" s="840"/>
      <c r="AP30" s="840">
        <v>10</v>
      </c>
      <c r="AQ30" s="840"/>
      <c r="AR30" s="840"/>
      <c r="AS30" s="840"/>
      <c r="AT30" s="840"/>
      <c r="AU30" s="840"/>
      <c r="AV30" s="840"/>
      <c r="AW30" s="840"/>
      <c r="AX30" s="840"/>
      <c r="AY30" s="840"/>
      <c r="AZ30" s="841" t="s">
        <v>518</v>
      </c>
      <c r="BA30" s="841"/>
      <c r="BB30" s="841"/>
      <c r="BC30" s="841"/>
      <c r="BD30" s="841"/>
      <c r="BE30" s="837" t="s">
        <v>410</v>
      </c>
      <c r="BF30" s="837"/>
      <c r="BG30" s="837"/>
      <c r="BH30" s="837"/>
      <c r="BI30" s="838"/>
      <c r="BJ30" s="234"/>
      <c r="BK30" s="234"/>
      <c r="BL30" s="234"/>
      <c r="BM30" s="234"/>
      <c r="BN30" s="234"/>
      <c r="BO30" s="243"/>
      <c r="BP30" s="243"/>
      <c r="BQ30" s="240">
        <v>24</v>
      </c>
      <c r="BR30" s="241"/>
      <c r="BS30" s="781"/>
      <c r="BT30" s="782"/>
      <c r="BU30" s="782"/>
      <c r="BV30" s="782"/>
      <c r="BW30" s="782"/>
      <c r="BX30" s="782"/>
      <c r="BY30" s="782"/>
      <c r="BZ30" s="782"/>
      <c r="CA30" s="782"/>
      <c r="CB30" s="782"/>
      <c r="CC30" s="782"/>
      <c r="CD30" s="782"/>
      <c r="CE30" s="782"/>
      <c r="CF30" s="782"/>
      <c r="CG30" s="783"/>
      <c r="CH30" s="792"/>
      <c r="CI30" s="793"/>
      <c r="CJ30" s="793"/>
      <c r="CK30" s="793"/>
      <c r="CL30" s="794"/>
      <c r="CM30" s="792"/>
      <c r="CN30" s="793"/>
      <c r="CO30" s="793"/>
      <c r="CP30" s="793"/>
      <c r="CQ30" s="794"/>
      <c r="CR30" s="792"/>
      <c r="CS30" s="793"/>
      <c r="CT30" s="793"/>
      <c r="CU30" s="793"/>
      <c r="CV30" s="794"/>
      <c r="CW30" s="792"/>
      <c r="CX30" s="793"/>
      <c r="CY30" s="793"/>
      <c r="CZ30" s="793"/>
      <c r="DA30" s="794"/>
      <c r="DB30" s="792"/>
      <c r="DC30" s="793"/>
      <c r="DD30" s="793"/>
      <c r="DE30" s="793"/>
      <c r="DF30" s="794"/>
      <c r="DG30" s="792"/>
      <c r="DH30" s="793"/>
      <c r="DI30" s="793"/>
      <c r="DJ30" s="793"/>
      <c r="DK30" s="794"/>
      <c r="DL30" s="792"/>
      <c r="DM30" s="793"/>
      <c r="DN30" s="793"/>
      <c r="DO30" s="793"/>
      <c r="DP30" s="794"/>
      <c r="DQ30" s="792"/>
      <c r="DR30" s="793"/>
      <c r="DS30" s="793"/>
      <c r="DT30" s="793"/>
      <c r="DU30" s="794"/>
      <c r="DV30" s="781"/>
      <c r="DW30" s="782"/>
      <c r="DX30" s="782"/>
      <c r="DY30" s="782"/>
      <c r="DZ30" s="795"/>
      <c r="EA30" s="231"/>
    </row>
    <row r="31" spans="1:131" ht="26.25" customHeight="1" x14ac:dyDescent="0.15">
      <c r="A31" s="244">
        <v>4</v>
      </c>
      <c r="B31" s="768" t="s">
        <v>411</v>
      </c>
      <c r="C31" s="769"/>
      <c r="D31" s="769"/>
      <c r="E31" s="769"/>
      <c r="F31" s="769"/>
      <c r="G31" s="769"/>
      <c r="H31" s="769"/>
      <c r="I31" s="769"/>
      <c r="J31" s="769"/>
      <c r="K31" s="769"/>
      <c r="L31" s="769"/>
      <c r="M31" s="769"/>
      <c r="N31" s="769"/>
      <c r="O31" s="769"/>
      <c r="P31" s="770"/>
      <c r="Q31" s="771">
        <v>28</v>
      </c>
      <c r="R31" s="772"/>
      <c r="S31" s="772"/>
      <c r="T31" s="772"/>
      <c r="U31" s="772"/>
      <c r="V31" s="771">
        <v>28</v>
      </c>
      <c r="W31" s="772"/>
      <c r="X31" s="772"/>
      <c r="Y31" s="772"/>
      <c r="Z31" s="772"/>
      <c r="AA31" s="772">
        <v>0</v>
      </c>
      <c r="AB31" s="772"/>
      <c r="AC31" s="772"/>
      <c r="AD31" s="772"/>
      <c r="AE31" s="773"/>
      <c r="AF31" s="774">
        <v>0</v>
      </c>
      <c r="AG31" s="775"/>
      <c r="AH31" s="775"/>
      <c r="AI31" s="775"/>
      <c r="AJ31" s="776"/>
      <c r="AK31" s="839">
        <v>12</v>
      </c>
      <c r="AL31" s="840"/>
      <c r="AM31" s="840"/>
      <c r="AN31" s="840"/>
      <c r="AO31" s="840"/>
      <c r="AP31" s="840">
        <v>22</v>
      </c>
      <c r="AQ31" s="840"/>
      <c r="AR31" s="840"/>
      <c r="AS31" s="840"/>
      <c r="AT31" s="840"/>
      <c r="AU31" s="840"/>
      <c r="AV31" s="840"/>
      <c r="AW31" s="840"/>
      <c r="AX31" s="840"/>
      <c r="AY31" s="840"/>
      <c r="AZ31" s="841" t="s">
        <v>518</v>
      </c>
      <c r="BA31" s="841"/>
      <c r="BB31" s="841"/>
      <c r="BC31" s="841"/>
      <c r="BD31" s="841"/>
      <c r="BE31" s="837" t="s">
        <v>412</v>
      </c>
      <c r="BF31" s="837"/>
      <c r="BG31" s="837"/>
      <c r="BH31" s="837"/>
      <c r="BI31" s="838"/>
      <c r="BJ31" s="234"/>
      <c r="BK31" s="234"/>
      <c r="BL31" s="234"/>
      <c r="BM31" s="234"/>
      <c r="BN31" s="234"/>
      <c r="BO31" s="243"/>
      <c r="BP31" s="243"/>
      <c r="BQ31" s="240">
        <v>25</v>
      </c>
      <c r="BR31" s="241"/>
      <c r="BS31" s="781"/>
      <c r="BT31" s="782"/>
      <c r="BU31" s="782"/>
      <c r="BV31" s="782"/>
      <c r="BW31" s="782"/>
      <c r="BX31" s="782"/>
      <c r="BY31" s="782"/>
      <c r="BZ31" s="782"/>
      <c r="CA31" s="782"/>
      <c r="CB31" s="782"/>
      <c r="CC31" s="782"/>
      <c r="CD31" s="782"/>
      <c r="CE31" s="782"/>
      <c r="CF31" s="782"/>
      <c r="CG31" s="783"/>
      <c r="CH31" s="792"/>
      <c r="CI31" s="793"/>
      <c r="CJ31" s="793"/>
      <c r="CK31" s="793"/>
      <c r="CL31" s="794"/>
      <c r="CM31" s="792"/>
      <c r="CN31" s="793"/>
      <c r="CO31" s="793"/>
      <c r="CP31" s="793"/>
      <c r="CQ31" s="794"/>
      <c r="CR31" s="792"/>
      <c r="CS31" s="793"/>
      <c r="CT31" s="793"/>
      <c r="CU31" s="793"/>
      <c r="CV31" s="794"/>
      <c r="CW31" s="792"/>
      <c r="CX31" s="793"/>
      <c r="CY31" s="793"/>
      <c r="CZ31" s="793"/>
      <c r="DA31" s="794"/>
      <c r="DB31" s="792"/>
      <c r="DC31" s="793"/>
      <c r="DD31" s="793"/>
      <c r="DE31" s="793"/>
      <c r="DF31" s="794"/>
      <c r="DG31" s="792"/>
      <c r="DH31" s="793"/>
      <c r="DI31" s="793"/>
      <c r="DJ31" s="793"/>
      <c r="DK31" s="794"/>
      <c r="DL31" s="792"/>
      <c r="DM31" s="793"/>
      <c r="DN31" s="793"/>
      <c r="DO31" s="793"/>
      <c r="DP31" s="794"/>
      <c r="DQ31" s="792"/>
      <c r="DR31" s="793"/>
      <c r="DS31" s="793"/>
      <c r="DT31" s="793"/>
      <c r="DU31" s="794"/>
      <c r="DV31" s="781"/>
      <c r="DW31" s="782"/>
      <c r="DX31" s="782"/>
      <c r="DY31" s="782"/>
      <c r="DZ31" s="795"/>
      <c r="EA31" s="231"/>
    </row>
    <row r="32" spans="1:131" ht="26.25" customHeight="1" x14ac:dyDescent="0.15">
      <c r="A32" s="244">
        <v>5</v>
      </c>
      <c r="B32" s="768"/>
      <c r="C32" s="769"/>
      <c r="D32" s="769"/>
      <c r="E32" s="769"/>
      <c r="F32" s="769"/>
      <c r="G32" s="769"/>
      <c r="H32" s="769"/>
      <c r="I32" s="769"/>
      <c r="J32" s="769"/>
      <c r="K32" s="769"/>
      <c r="L32" s="769"/>
      <c r="M32" s="769"/>
      <c r="N32" s="769"/>
      <c r="O32" s="769"/>
      <c r="P32" s="770"/>
      <c r="Q32" s="771"/>
      <c r="R32" s="772"/>
      <c r="S32" s="772"/>
      <c r="T32" s="772"/>
      <c r="U32" s="772"/>
      <c r="V32" s="772"/>
      <c r="W32" s="772"/>
      <c r="X32" s="772"/>
      <c r="Y32" s="772"/>
      <c r="Z32" s="772"/>
      <c r="AA32" s="772"/>
      <c r="AB32" s="772"/>
      <c r="AC32" s="772"/>
      <c r="AD32" s="772"/>
      <c r="AE32" s="773"/>
      <c r="AF32" s="774"/>
      <c r="AG32" s="775"/>
      <c r="AH32" s="775"/>
      <c r="AI32" s="775"/>
      <c r="AJ32" s="776"/>
      <c r="AK32" s="839"/>
      <c r="AL32" s="840"/>
      <c r="AM32" s="840"/>
      <c r="AN32" s="840"/>
      <c r="AO32" s="840"/>
      <c r="AP32" s="840"/>
      <c r="AQ32" s="840"/>
      <c r="AR32" s="840"/>
      <c r="AS32" s="840"/>
      <c r="AT32" s="840"/>
      <c r="AU32" s="840"/>
      <c r="AV32" s="840"/>
      <c r="AW32" s="840"/>
      <c r="AX32" s="840"/>
      <c r="AY32" s="840"/>
      <c r="AZ32" s="841"/>
      <c r="BA32" s="841"/>
      <c r="BB32" s="841"/>
      <c r="BC32" s="841"/>
      <c r="BD32" s="841"/>
      <c r="BE32" s="837"/>
      <c r="BF32" s="837"/>
      <c r="BG32" s="837"/>
      <c r="BH32" s="837"/>
      <c r="BI32" s="838"/>
      <c r="BJ32" s="234"/>
      <c r="BK32" s="234"/>
      <c r="BL32" s="234"/>
      <c r="BM32" s="234"/>
      <c r="BN32" s="234"/>
      <c r="BO32" s="243"/>
      <c r="BP32" s="243"/>
      <c r="BQ32" s="240">
        <v>26</v>
      </c>
      <c r="BR32" s="241"/>
      <c r="BS32" s="781"/>
      <c r="BT32" s="782"/>
      <c r="BU32" s="782"/>
      <c r="BV32" s="782"/>
      <c r="BW32" s="782"/>
      <c r="BX32" s="782"/>
      <c r="BY32" s="782"/>
      <c r="BZ32" s="782"/>
      <c r="CA32" s="782"/>
      <c r="CB32" s="782"/>
      <c r="CC32" s="782"/>
      <c r="CD32" s="782"/>
      <c r="CE32" s="782"/>
      <c r="CF32" s="782"/>
      <c r="CG32" s="783"/>
      <c r="CH32" s="792"/>
      <c r="CI32" s="793"/>
      <c r="CJ32" s="793"/>
      <c r="CK32" s="793"/>
      <c r="CL32" s="794"/>
      <c r="CM32" s="792"/>
      <c r="CN32" s="793"/>
      <c r="CO32" s="793"/>
      <c r="CP32" s="793"/>
      <c r="CQ32" s="794"/>
      <c r="CR32" s="792"/>
      <c r="CS32" s="793"/>
      <c r="CT32" s="793"/>
      <c r="CU32" s="793"/>
      <c r="CV32" s="794"/>
      <c r="CW32" s="792"/>
      <c r="CX32" s="793"/>
      <c r="CY32" s="793"/>
      <c r="CZ32" s="793"/>
      <c r="DA32" s="794"/>
      <c r="DB32" s="792"/>
      <c r="DC32" s="793"/>
      <c r="DD32" s="793"/>
      <c r="DE32" s="793"/>
      <c r="DF32" s="794"/>
      <c r="DG32" s="792"/>
      <c r="DH32" s="793"/>
      <c r="DI32" s="793"/>
      <c r="DJ32" s="793"/>
      <c r="DK32" s="794"/>
      <c r="DL32" s="792"/>
      <c r="DM32" s="793"/>
      <c r="DN32" s="793"/>
      <c r="DO32" s="793"/>
      <c r="DP32" s="794"/>
      <c r="DQ32" s="792"/>
      <c r="DR32" s="793"/>
      <c r="DS32" s="793"/>
      <c r="DT32" s="793"/>
      <c r="DU32" s="794"/>
      <c r="DV32" s="781"/>
      <c r="DW32" s="782"/>
      <c r="DX32" s="782"/>
      <c r="DY32" s="782"/>
      <c r="DZ32" s="795"/>
      <c r="EA32" s="231"/>
    </row>
    <row r="33" spans="1:131" ht="26.25" customHeight="1" x14ac:dyDescent="0.15">
      <c r="A33" s="244">
        <v>6</v>
      </c>
      <c r="B33" s="768"/>
      <c r="C33" s="769"/>
      <c r="D33" s="769"/>
      <c r="E33" s="769"/>
      <c r="F33" s="769"/>
      <c r="G33" s="769"/>
      <c r="H33" s="769"/>
      <c r="I33" s="769"/>
      <c r="J33" s="769"/>
      <c r="K33" s="769"/>
      <c r="L33" s="769"/>
      <c r="M33" s="769"/>
      <c r="N33" s="769"/>
      <c r="O33" s="769"/>
      <c r="P33" s="770"/>
      <c r="Q33" s="771"/>
      <c r="R33" s="772"/>
      <c r="S33" s="772"/>
      <c r="T33" s="772"/>
      <c r="U33" s="772"/>
      <c r="V33" s="772"/>
      <c r="W33" s="772"/>
      <c r="X33" s="772"/>
      <c r="Y33" s="772"/>
      <c r="Z33" s="772"/>
      <c r="AA33" s="772"/>
      <c r="AB33" s="772"/>
      <c r="AC33" s="772"/>
      <c r="AD33" s="772"/>
      <c r="AE33" s="773"/>
      <c r="AF33" s="774"/>
      <c r="AG33" s="775"/>
      <c r="AH33" s="775"/>
      <c r="AI33" s="775"/>
      <c r="AJ33" s="776"/>
      <c r="AK33" s="839"/>
      <c r="AL33" s="840"/>
      <c r="AM33" s="840"/>
      <c r="AN33" s="840"/>
      <c r="AO33" s="840"/>
      <c r="AP33" s="840"/>
      <c r="AQ33" s="840"/>
      <c r="AR33" s="840"/>
      <c r="AS33" s="840"/>
      <c r="AT33" s="840"/>
      <c r="AU33" s="840"/>
      <c r="AV33" s="840"/>
      <c r="AW33" s="840"/>
      <c r="AX33" s="840"/>
      <c r="AY33" s="840"/>
      <c r="AZ33" s="841"/>
      <c r="BA33" s="841"/>
      <c r="BB33" s="841"/>
      <c r="BC33" s="841"/>
      <c r="BD33" s="841"/>
      <c r="BE33" s="837"/>
      <c r="BF33" s="837"/>
      <c r="BG33" s="837"/>
      <c r="BH33" s="837"/>
      <c r="BI33" s="838"/>
      <c r="BJ33" s="234"/>
      <c r="BK33" s="234"/>
      <c r="BL33" s="234"/>
      <c r="BM33" s="234"/>
      <c r="BN33" s="234"/>
      <c r="BO33" s="243"/>
      <c r="BP33" s="243"/>
      <c r="BQ33" s="240">
        <v>27</v>
      </c>
      <c r="BR33" s="241"/>
      <c r="BS33" s="781"/>
      <c r="BT33" s="782"/>
      <c r="BU33" s="782"/>
      <c r="BV33" s="782"/>
      <c r="BW33" s="782"/>
      <c r="BX33" s="782"/>
      <c r="BY33" s="782"/>
      <c r="BZ33" s="782"/>
      <c r="CA33" s="782"/>
      <c r="CB33" s="782"/>
      <c r="CC33" s="782"/>
      <c r="CD33" s="782"/>
      <c r="CE33" s="782"/>
      <c r="CF33" s="782"/>
      <c r="CG33" s="783"/>
      <c r="CH33" s="792"/>
      <c r="CI33" s="793"/>
      <c r="CJ33" s="793"/>
      <c r="CK33" s="793"/>
      <c r="CL33" s="794"/>
      <c r="CM33" s="792"/>
      <c r="CN33" s="793"/>
      <c r="CO33" s="793"/>
      <c r="CP33" s="793"/>
      <c r="CQ33" s="794"/>
      <c r="CR33" s="792"/>
      <c r="CS33" s="793"/>
      <c r="CT33" s="793"/>
      <c r="CU33" s="793"/>
      <c r="CV33" s="794"/>
      <c r="CW33" s="792"/>
      <c r="CX33" s="793"/>
      <c r="CY33" s="793"/>
      <c r="CZ33" s="793"/>
      <c r="DA33" s="794"/>
      <c r="DB33" s="792"/>
      <c r="DC33" s="793"/>
      <c r="DD33" s="793"/>
      <c r="DE33" s="793"/>
      <c r="DF33" s="794"/>
      <c r="DG33" s="792"/>
      <c r="DH33" s="793"/>
      <c r="DI33" s="793"/>
      <c r="DJ33" s="793"/>
      <c r="DK33" s="794"/>
      <c r="DL33" s="792"/>
      <c r="DM33" s="793"/>
      <c r="DN33" s="793"/>
      <c r="DO33" s="793"/>
      <c r="DP33" s="794"/>
      <c r="DQ33" s="792"/>
      <c r="DR33" s="793"/>
      <c r="DS33" s="793"/>
      <c r="DT33" s="793"/>
      <c r="DU33" s="794"/>
      <c r="DV33" s="781"/>
      <c r="DW33" s="782"/>
      <c r="DX33" s="782"/>
      <c r="DY33" s="782"/>
      <c r="DZ33" s="795"/>
      <c r="EA33" s="231"/>
    </row>
    <row r="34" spans="1:131" ht="26.25" customHeight="1" x14ac:dyDescent="0.15">
      <c r="A34" s="244">
        <v>7</v>
      </c>
      <c r="B34" s="768"/>
      <c r="C34" s="769"/>
      <c r="D34" s="769"/>
      <c r="E34" s="769"/>
      <c r="F34" s="769"/>
      <c r="G34" s="769"/>
      <c r="H34" s="769"/>
      <c r="I34" s="769"/>
      <c r="J34" s="769"/>
      <c r="K34" s="769"/>
      <c r="L34" s="769"/>
      <c r="M34" s="769"/>
      <c r="N34" s="769"/>
      <c r="O34" s="769"/>
      <c r="P34" s="770"/>
      <c r="Q34" s="771"/>
      <c r="R34" s="772"/>
      <c r="S34" s="772"/>
      <c r="T34" s="772"/>
      <c r="U34" s="772"/>
      <c r="V34" s="772"/>
      <c r="W34" s="772"/>
      <c r="X34" s="772"/>
      <c r="Y34" s="772"/>
      <c r="Z34" s="772"/>
      <c r="AA34" s="772"/>
      <c r="AB34" s="772"/>
      <c r="AC34" s="772"/>
      <c r="AD34" s="772"/>
      <c r="AE34" s="773"/>
      <c r="AF34" s="774"/>
      <c r="AG34" s="775"/>
      <c r="AH34" s="775"/>
      <c r="AI34" s="775"/>
      <c r="AJ34" s="776"/>
      <c r="AK34" s="839"/>
      <c r="AL34" s="840"/>
      <c r="AM34" s="840"/>
      <c r="AN34" s="840"/>
      <c r="AO34" s="840"/>
      <c r="AP34" s="840"/>
      <c r="AQ34" s="840"/>
      <c r="AR34" s="840"/>
      <c r="AS34" s="840"/>
      <c r="AT34" s="840"/>
      <c r="AU34" s="840"/>
      <c r="AV34" s="840"/>
      <c r="AW34" s="840"/>
      <c r="AX34" s="840"/>
      <c r="AY34" s="840"/>
      <c r="AZ34" s="841"/>
      <c r="BA34" s="841"/>
      <c r="BB34" s="841"/>
      <c r="BC34" s="841"/>
      <c r="BD34" s="841"/>
      <c r="BE34" s="837"/>
      <c r="BF34" s="837"/>
      <c r="BG34" s="837"/>
      <c r="BH34" s="837"/>
      <c r="BI34" s="838"/>
      <c r="BJ34" s="234"/>
      <c r="BK34" s="234"/>
      <c r="BL34" s="234"/>
      <c r="BM34" s="234"/>
      <c r="BN34" s="234"/>
      <c r="BO34" s="243"/>
      <c r="BP34" s="243"/>
      <c r="BQ34" s="240">
        <v>28</v>
      </c>
      <c r="BR34" s="241"/>
      <c r="BS34" s="781"/>
      <c r="BT34" s="782"/>
      <c r="BU34" s="782"/>
      <c r="BV34" s="782"/>
      <c r="BW34" s="782"/>
      <c r="BX34" s="782"/>
      <c r="BY34" s="782"/>
      <c r="BZ34" s="782"/>
      <c r="CA34" s="782"/>
      <c r="CB34" s="782"/>
      <c r="CC34" s="782"/>
      <c r="CD34" s="782"/>
      <c r="CE34" s="782"/>
      <c r="CF34" s="782"/>
      <c r="CG34" s="783"/>
      <c r="CH34" s="792"/>
      <c r="CI34" s="793"/>
      <c r="CJ34" s="793"/>
      <c r="CK34" s="793"/>
      <c r="CL34" s="794"/>
      <c r="CM34" s="792"/>
      <c r="CN34" s="793"/>
      <c r="CO34" s="793"/>
      <c r="CP34" s="793"/>
      <c r="CQ34" s="794"/>
      <c r="CR34" s="792"/>
      <c r="CS34" s="793"/>
      <c r="CT34" s="793"/>
      <c r="CU34" s="793"/>
      <c r="CV34" s="794"/>
      <c r="CW34" s="792"/>
      <c r="CX34" s="793"/>
      <c r="CY34" s="793"/>
      <c r="CZ34" s="793"/>
      <c r="DA34" s="794"/>
      <c r="DB34" s="792"/>
      <c r="DC34" s="793"/>
      <c r="DD34" s="793"/>
      <c r="DE34" s="793"/>
      <c r="DF34" s="794"/>
      <c r="DG34" s="792"/>
      <c r="DH34" s="793"/>
      <c r="DI34" s="793"/>
      <c r="DJ34" s="793"/>
      <c r="DK34" s="794"/>
      <c r="DL34" s="792"/>
      <c r="DM34" s="793"/>
      <c r="DN34" s="793"/>
      <c r="DO34" s="793"/>
      <c r="DP34" s="794"/>
      <c r="DQ34" s="792"/>
      <c r="DR34" s="793"/>
      <c r="DS34" s="793"/>
      <c r="DT34" s="793"/>
      <c r="DU34" s="794"/>
      <c r="DV34" s="781"/>
      <c r="DW34" s="782"/>
      <c r="DX34" s="782"/>
      <c r="DY34" s="782"/>
      <c r="DZ34" s="795"/>
      <c r="EA34" s="231"/>
    </row>
    <row r="35" spans="1:131" ht="26.25" customHeight="1" x14ac:dyDescent="0.15">
      <c r="A35" s="244">
        <v>8</v>
      </c>
      <c r="B35" s="768"/>
      <c r="C35" s="769"/>
      <c r="D35" s="769"/>
      <c r="E35" s="769"/>
      <c r="F35" s="769"/>
      <c r="G35" s="769"/>
      <c r="H35" s="769"/>
      <c r="I35" s="769"/>
      <c r="J35" s="769"/>
      <c r="K35" s="769"/>
      <c r="L35" s="769"/>
      <c r="M35" s="769"/>
      <c r="N35" s="769"/>
      <c r="O35" s="769"/>
      <c r="P35" s="770"/>
      <c r="Q35" s="771"/>
      <c r="R35" s="772"/>
      <c r="S35" s="772"/>
      <c r="T35" s="772"/>
      <c r="U35" s="772"/>
      <c r="V35" s="772"/>
      <c r="W35" s="772"/>
      <c r="X35" s="772"/>
      <c r="Y35" s="772"/>
      <c r="Z35" s="772"/>
      <c r="AA35" s="772"/>
      <c r="AB35" s="772"/>
      <c r="AC35" s="772"/>
      <c r="AD35" s="772"/>
      <c r="AE35" s="773"/>
      <c r="AF35" s="774"/>
      <c r="AG35" s="775"/>
      <c r="AH35" s="775"/>
      <c r="AI35" s="775"/>
      <c r="AJ35" s="776"/>
      <c r="AK35" s="839"/>
      <c r="AL35" s="840"/>
      <c r="AM35" s="840"/>
      <c r="AN35" s="840"/>
      <c r="AO35" s="840"/>
      <c r="AP35" s="840"/>
      <c r="AQ35" s="840"/>
      <c r="AR35" s="840"/>
      <c r="AS35" s="840"/>
      <c r="AT35" s="840"/>
      <c r="AU35" s="840"/>
      <c r="AV35" s="840"/>
      <c r="AW35" s="840"/>
      <c r="AX35" s="840"/>
      <c r="AY35" s="840"/>
      <c r="AZ35" s="841"/>
      <c r="BA35" s="841"/>
      <c r="BB35" s="841"/>
      <c r="BC35" s="841"/>
      <c r="BD35" s="841"/>
      <c r="BE35" s="837"/>
      <c r="BF35" s="837"/>
      <c r="BG35" s="837"/>
      <c r="BH35" s="837"/>
      <c r="BI35" s="838"/>
      <c r="BJ35" s="234"/>
      <c r="BK35" s="234"/>
      <c r="BL35" s="234"/>
      <c r="BM35" s="234"/>
      <c r="BN35" s="234"/>
      <c r="BO35" s="243"/>
      <c r="BP35" s="243"/>
      <c r="BQ35" s="240">
        <v>29</v>
      </c>
      <c r="BR35" s="241"/>
      <c r="BS35" s="781"/>
      <c r="BT35" s="782"/>
      <c r="BU35" s="782"/>
      <c r="BV35" s="782"/>
      <c r="BW35" s="782"/>
      <c r="BX35" s="782"/>
      <c r="BY35" s="782"/>
      <c r="BZ35" s="782"/>
      <c r="CA35" s="782"/>
      <c r="CB35" s="782"/>
      <c r="CC35" s="782"/>
      <c r="CD35" s="782"/>
      <c r="CE35" s="782"/>
      <c r="CF35" s="782"/>
      <c r="CG35" s="783"/>
      <c r="CH35" s="792"/>
      <c r="CI35" s="793"/>
      <c r="CJ35" s="793"/>
      <c r="CK35" s="793"/>
      <c r="CL35" s="794"/>
      <c r="CM35" s="792"/>
      <c r="CN35" s="793"/>
      <c r="CO35" s="793"/>
      <c r="CP35" s="793"/>
      <c r="CQ35" s="794"/>
      <c r="CR35" s="792"/>
      <c r="CS35" s="793"/>
      <c r="CT35" s="793"/>
      <c r="CU35" s="793"/>
      <c r="CV35" s="794"/>
      <c r="CW35" s="792"/>
      <c r="CX35" s="793"/>
      <c r="CY35" s="793"/>
      <c r="CZ35" s="793"/>
      <c r="DA35" s="794"/>
      <c r="DB35" s="792"/>
      <c r="DC35" s="793"/>
      <c r="DD35" s="793"/>
      <c r="DE35" s="793"/>
      <c r="DF35" s="794"/>
      <c r="DG35" s="792"/>
      <c r="DH35" s="793"/>
      <c r="DI35" s="793"/>
      <c r="DJ35" s="793"/>
      <c r="DK35" s="794"/>
      <c r="DL35" s="792"/>
      <c r="DM35" s="793"/>
      <c r="DN35" s="793"/>
      <c r="DO35" s="793"/>
      <c r="DP35" s="794"/>
      <c r="DQ35" s="792"/>
      <c r="DR35" s="793"/>
      <c r="DS35" s="793"/>
      <c r="DT35" s="793"/>
      <c r="DU35" s="794"/>
      <c r="DV35" s="781"/>
      <c r="DW35" s="782"/>
      <c r="DX35" s="782"/>
      <c r="DY35" s="782"/>
      <c r="DZ35" s="795"/>
      <c r="EA35" s="231"/>
    </row>
    <row r="36" spans="1:131" ht="26.25" customHeight="1" x14ac:dyDescent="0.15">
      <c r="A36" s="244">
        <v>9</v>
      </c>
      <c r="B36" s="768"/>
      <c r="C36" s="769"/>
      <c r="D36" s="769"/>
      <c r="E36" s="769"/>
      <c r="F36" s="769"/>
      <c r="G36" s="769"/>
      <c r="H36" s="769"/>
      <c r="I36" s="769"/>
      <c r="J36" s="769"/>
      <c r="K36" s="769"/>
      <c r="L36" s="769"/>
      <c r="M36" s="769"/>
      <c r="N36" s="769"/>
      <c r="O36" s="769"/>
      <c r="P36" s="770"/>
      <c r="Q36" s="771"/>
      <c r="R36" s="772"/>
      <c r="S36" s="772"/>
      <c r="T36" s="772"/>
      <c r="U36" s="772"/>
      <c r="V36" s="772"/>
      <c r="W36" s="772"/>
      <c r="X36" s="772"/>
      <c r="Y36" s="772"/>
      <c r="Z36" s="772"/>
      <c r="AA36" s="772"/>
      <c r="AB36" s="772"/>
      <c r="AC36" s="772"/>
      <c r="AD36" s="772"/>
      <c r="AE36" s="773"/>
      <c r="AF36" s="774"/>
      <c r="AG36" s="775"/>
      <c r="AH36" s="775"/>
      <c r="AI36" s="775"/>
      <c r="AJ36" s="776"/>
      <c r="AK36" s="839"/>
      <c r="AL36" s="840"/>
      <c r="AM36" s="840"/>
      <c r="AN36" s="840"/>
      <c r="AO36" s="840"/>
      <c r="AP36" s="840"/>
      <c r="AQ36" s="840"/>
      <c r="AR36" s="840"/>
      <c r="AS36" s="840"/>
      <c r="AT36" s="840"/>
      <c r="AU36" s="840"/>
      <c r="AV36" s="840"/>
      <c r="AW36" s="840"/>
      <c r="AX36" s="840"/>
      <c r="AY36" s="840"/>
      <c r="AZ36" s="841"/>
      <c r="BA36" s="841"/>
      <c r="BB36" s="841"/>
      <c r="BC36" s="841"/>
      <c r="BD36" s="841"/>
      <c r="BE36" s="837"/>
      <c r="BF36" s="837"/>
      <c r="BG36" s="837"/>
      <c r="BH36" s="837"/>
      <c r="BI36" s="838"/>
      <c r="BJ36" s="234"/>
      <c r="BK36" s="234"/>
      <c r="BL36" s="234"/>
      <c r="BM36" s="234"/>
      <c r="BN36" s="234"/>
      <c r="BO36" s="243"/>
      <c r="BP36" s="243"/>
      <c r="BQ36" s="240">
        <v>30</v>
      </c>
      <c r="BR36" s="241"/>
      <c r="BS36" s="781"/>
      <c r="BT36" s="782"/>
      <c r="BU36" s="782"/>
      <c r="BV36" s="782"/>
      <c r="BW36" s="782"/>
      <c r="BX36" s="782"/>
      <c r="BY36" s="782"/>
      <c r="BZ36" s="782"/>
      <c r="CA36" s="782"/>
      <c r="CB36" s="782"/>
      <c r="CC36" s="782"/>
      <c r="CD36" s="782"/>
      <c r="CE36" s="782"/>
      <c r="CF36" s="782"/>
      <c r="CG36" s="783"/>
      <c r="CH36" s="792"/>
      <c r="CI36" s="793"/>
      <c r="CJ36" s="793"/>
      <c r="CK36" s="793"/>
      <c r="CL36" s="794"/>
      <c r="CM36" s="792"/>
      <c r="CN36" s="793"/>
      <c r="CO36" s="793"/>
      <c r="CP36" s="793"/>
      <c r="CQ36" s="794"/>
      <c r="CR36" s="792"/>
      <c r="CS36" s="793"/>
      <c r="CT36" s="793"/>
      <c r="CU36" s="793"/>
      <c r="CV36" s="794"/>
      <c r="CW36" s="792"/>
      <c r="CX36" s="793"/>
      <c r="CY36" s="793"/>
      <c r="CZ36" s="793"/>
      <c r="DA36" s="794"/>
      <c r="DB36" s="792"/>
      <c r="DC36" s="793"/>
      <c r="DD36" s="793"/>
      <c r="DE36" s="793"/>
      <c r="DF36" s="794"/>
      <c r="DG36" s="792"/>
      <c r="DH36" s="793"/>
      <c r="DI36" s="793"/>
      <c r="DJ36" s="793"/>
      <c r="DK36" s="794"/>
      <c r="DL36" s="792"/>
      <c r="DM36" s="793"/>
      <c r="DN36" s="793"/>
      <c r="DO36" s="793"/>
      <c r="DP36" s="794"/>
      <c r="DQ36" s="792"/>
      <c r="DR36" s="793"/>
      <c r="DS36" s="793"/>
      <c r="DT36" s="793"/>
      <c r="DU36" s="794"/>
      <c r="DV36" s="781"/>
      <c r="DW36" s="782"/>
      <c r="DX36" s="782"/>
      <c r="DY36" s="782"/>
      <c r="DZ36" s="795"/>
      <c r="EA36" s="231"/>
    </row>
    <row r="37" spans="1:131" ht="26.25" customHeight="1" x14ac:dyDescent="0.15">
      <c r="A37" s="244">
        <v>10</v>
      </c>
      <c r="B37" s="768"/>
      <c r="C37" s="769"/>
      <c r="D37" s="769"/>
      <c r="E37" s="769"/>
      <c r="F37" s="769"/>
      <c r="G37" s="769"/>
      <c r="H37" s="769"/>
      <c r="I37" s="769"/>
      <c r="J37" s="769"/>
      <c r="K37" s="769"/>
      <c r="L37" s="769"/>
      <c r="M37" s="769"/>
      <c r="N37" s="769"/>
      <c r="O37" s="769"/>
      <c r="P37" s="770"/>
      <c r="Q37" s="771"/>
      <c r="R37" s="772"/>
      <c r="S37" s="772"/>
      <c r="T37" s="772"/>
      <c r="U37" s="772"/>
      <c r="V37" s="772"/>
      <c r="W37" s="772"/>
      <c r="X37" s="772"/>
      <c r="Y37" s="772"/>
      <c r="Z37" s="772"/>
      <c r="AA37" s="772"/>
      <c r="AB37" s="772"/>
      <c r="AC37" s="772"/>
      <c r="AD37" s="772"/>
      <c r="AE37" s="773"/>
      <c r="AF37" s="774"/>
      <c r="AG37" s="775"/>
      <c r="AH37" s="775"/>
      <c r="AI37" s="775"/>
      <c r="AJ37" s="776"/>
      <c r="AK37" s="839"/>
      <c r="AL37" s="840"/>
      <c r="AM37" s="840"/>
      <c r="AN37" s="840"/>
      <c r="AO37" s="840"/>
      <c r="AP37" s="840"/>
      <c r="AQ37" s="840"/>
      <c r="AR37" s="840"/>
      <c r="AS37" s="840"/>
      <c r="AT37" s="840"/>
      <c r="AU37" s="840"/>
      <c r="AV37" s="840"/>
      <c r="AW37" s="840"/>
      <c r="AX37" s="840"/>
      <c r="AY37" s="840"/>
      <c r="AZ37" s="841"/>
      <c r="BA37" s="841"/>
      <c r="BB37" s="841"/>
      <c r="BC37" s="841"/>
      <c r="BD37" s="841"/>
      <c r="BE37" s="837"/>
      <c r="BF37" s="837"/>
      <c r="BG37" s="837"/>
      <c r="BH37" s="837"/>
      <c r="BI37" s="838"/>
      <c r="BJ37" s="234"/>
      <c r="BK37" s="234"/>
      <c r="BL37" s="234"/>
      <c r="BM37" s="234"/>
      <c r="BN37" s="234"/>
      <c r="BO37" s="243"/>
      <c r="BP37" s="243"/>
      <c r="BQ37" s="240">
        <v>31</v>
      </c>
      <c r="BR37" s="241"/>
      <c r="BS37" s="781"/>
      <c r="BT37" s="782"/>
      <c r="BU37" s="782"/>
      <c r="BV37" s="782"/>
      <c r="BW37" s="782"/>
      <c r="BX37" s="782"/>
      <c r="BY37" s="782"/>
      <c r="BZ37" s="782"/>
      <c r="CA37" s="782"/>
      <c r="CB37" s="782"/>
      <c r="CC37" s="782"/>
      <c r="CD37" s="782"/>
      <c r="CE37" s="782"/>
      <c r="CF37" s="782"/>
      <c r="CG37" s="783"/>
      <c r="CH37" s="792"/>
      <c r="CI37" s="793"/>
      <c r="CJ37" s="793"/>
      <c r="CK37" s="793"/>
      <c r="CL37" s="794"/>
      <c r="CM37" s="792"/>
      <c r="CN37" s="793"/>
      <c r="CO37" s="793"/>
      <c r="CP37" s="793"/>
      <c r="CQ37" s="794"/>
      <c r="CR37" s="792"/>
      <c r="CS37" s="793"/>
      <c r="CT37" s="793"/>
      <c r="CU37" s="793"/>
      <c r="CV37" s="794"/>
      <c r="CW37" s="792"/>
      <c r="CX37" s="793"/>
      <c r="CY37" s="793"/>
      <c r="CZ37" s="793"/>
      <c r="DA37" s="794"/>
      <c r="DB37" s="792"/>
      <c r="DC37" s="793"/>
      <c r="DD37" s="793"/>
      <c r="DE37" s="793"/>
      <c r="DF37" s="794"/>
      <c r="DG37" s="792"/>
      <c r="DH37" s="793"/>
      <c r="DI37" s="793"/>
      <c r="DJ37" s="793"/>
      <c r="DK37" s="794"/>
      <c r="DL37" s="792"/>
      <c r="DM37" s="793"/>
      <c r="DN37" s="793"/>
      <c r="DO37" s="793"/>
      <c r="DP37" s="794"/>
      <c r="DQ37" s="792"/>
      <c r="DR37" s="793"/>
      <c r="DS37" s="793"/>
      <c r="DT37" s="793"/>
      <c r="DU37" s="794"/>
      <c r="DV37" s="781"/>
      <c r="DW37" s="782"/>
      <c r="DX37" s="782"/>
      <c r="DY37" s="782"/>
      <c r="DZ37" s="795"/>
      <c r="EA37" s="231"/>
    </row>
    <row r="38" spans="1:131" ht="26.25" customHeight="1" x14ac:dyDescent="0.15">
      <c r="A38" s="244">
        <v>11</v>
      </c>
      <c r="B38" s="768"/>
      <c r="C38" s="769"/>
      <c r="D38" s="769"/>
      <c r="E38" s="769"/>
      <c r="F38" s="769"/>
      <c r="G38" s="769"/>
      <c r="H38" s="769"/>
      <c r="I38" s="769"/>
      <c r="J38" s="769"/>
      <c r="K38" s="769"/>
      <c r="L38" s="769"/>
      <c r="M38" s="769"/>
      <c r="N38" s="769"/>
      <c r="O38" s="769"/>
      <c r="P38" s="770"/>
      <c r="Q38" s="771"/>
      <c r="R38" s="772"/>
      <c r="S38" s="772"/>
      <c r="T38" s="772"/>
      <c r="U38" s="772"/>
      <c r="V38" s="772"/>
      <c r="W38" s="772"/>
      <c r="X38" s="772"/>
      <c r="Y38" s="772"/>
      <c r="Z38" s="772"/>
      <c r="AA38" s="772"/>
      <c r="AB38" s="772"/>
      <c r="AC38" s="772"/>
      <c r="AD38" s="772"/>
      <c r="AE38" s="773"/>
      <c r="AF38" s="774"/>
      <c r="AG38" s="775"/>
      <c r="AH38" s="775"/>
      <c r="AI38" s="775"/>
      <c r="AJ38" s="776"/>
      <c r="AK38" s="839"/>
      <c r="AL38" s="840"/>
      <c r="AM38" s="840"/>
      <c r="AN38" s="840"/>
      <c r="AO38" s="840"/>
      <c r="AP38" s="840"/>
      <c r="AQ38" s="840"/>
      <c r="AR38" s="840"/>
      <c r="AS38" s="840"/>
      <c r="AT38" s="840"/>
      <c r="AU38" s="840"/>
      <c r="AV38" s="840"/>
      <c r="AW38" s="840"/>
      <c r="AX38" s="840"/>
      <c r="AY38" s="840"/>
      <c r="AZ38" s="841"/>
      <c r="BA38" s="841"/>
      <c r="BB38" s="841"/>
      <c r="BC38" s="841"/>
      <c r="BD38" s="841"/>
      <c r="BE38" s="837"/>
      <c r="BF38" s="837"/>
      <c r="BG38" s="837"/>
      <c r="BH38" s="837"/>
      <c r="BI38" s="838"/>
      <c r="BJ38" s="234"/>
      <c r="BK38" s="234"/>
      <c r="BL38" s="234"/>
      <c r="BM38" s="234"/>
      <c r="BN38" s="234"/>
      <c r="BO38" s="243"/>
      <c r="BP38" s="243"/>
      <c r="BQ38" s="240">
        <v>32</v>
      </c>
      <c r="BR38" s="241"/>
      <c r="BS38" s="781"/>
      <c r="BT38" s="782"/>
      <c r="BU38" s="782"/>
      <c r="BV38" s="782"/>
      <c r="BW38" s="782"/>
      <c r="BX38" s="782"/>
      <c r="BY38" s="782"/>
      <c r="BZ38" s="782"/>
      <c r="CA38" s="782"/>
      <c r="CB38" s="782"/>
      <c r="CC38" s="782"/>
      <c r="CD38" s="782"/>
      <c r="CE38" s="782"/>
      <c r="CF38" s="782"/>
      <c r="CG38" s="783"/>
      <c r="CH38" s="792"/>
      <c r="CI38" s="793"/>
      <c r="CJ38" s="793"/>
      <c r="CK38" s="793"/>
      <c r="CL38" s="794"/>
      <c r="CM38" s="792"/>
      <c r="CN38" s="793"/>
      <c r="CO38" s="793"/>
      <c r="CP38" s="793"/>
      <c r="CQ38" s="794"/>
      <c r="CR38" s="792"/>
      <c r="CS38" s="793"/>
      <c r="CT38" s="793"/>
      <c r="CU38" s="793"/>
      <c r="CV38" s="794"/>
      <c r="CW38" s="792"/>
      <c r="CX38" s="793"/>
      <c r="CY38" s="793"/>
      <c r="CZ38" s="793"/>
      <c r="DA38" s="794"/>
      <c r="DB38" s="792"/>
      <c r="DC38" s="793"/>
      <c r="DD38" s="793"/>
      <c r="DE38" s="793"/>
      <c r="DF38" s="794"/>
      <c r="DG38" s="792"/>
      <c r="DH38" s="793"/>
      <c r="DI38" s="793"/>
      <c r="DJ38" s="793"/>
      <c r="DK38" s="794"/>
      <c r="DL38" s="792"/>
      <c r="DM38" s="793"/>
      <c r="DN38" s="793"/>
      <c r="DO38" s="793"/>
      <c r="DP38" s="794"/>
      <c r="DQ38" s="792"/>
      <c r="DR38" s="793"/>
      <c r="DS38" s="793"/>
      <c r="DT38" s="793"/>
      <c r="DU38" s="794"/>
      <c r="DV38" s="781"/>
      <c r="DW38" s="782"/>
      <c r="DX38" s="782"/>
      <c r="DY38" s="782"/>
      <c r="DZ38" s="795"/>
      <c r="EA38" s="231"/>
    </row>
    <row r="39" spans="1:131" ht="26.25" customHeight="1" x14ac:dyDescent="0.15">
      <c r="A39" s="244">
        <v>12</v>
      </c>
      <c r="B39" s="768"/>
      <c r="C39" s="769"/>
      <c r="D39" s="769"/>
      <c r="E39" s="769"/>
      <c r="F39" s="769"/>
      <c r="G39" s="769"/>
      <c r="H39" s="769"/>
      <c r="I39" s="769"/>
      <c r="J39" s="769"/>
      <c r="K39" s="769"/>
      <c r="L39" s="769"/>
      <c r="M39" s="769"/>
      <c r="N39" s="769"/>
      <c r="O39" s="769"/>
      <c r="P39" s="770"/>
      <c r="Q39" s="771"/>
      <c r="R39" s="772"/>
      <c r="S39" s="772"/>
      <c r="T39" s="772"/>
      <c r="U39" s="772"/>
      <c r="V39" s="772"/>
      <c r="W39" s="772"/>
      <c r="X39" s="772"/>
      <c r="Y39" s="772"/>
      <c r="Z39" s="772"/>
      <c r="AA39" s="772"/>
      <c r="AB39" s="772"/>
      <c r="AC39" s="772"/>
      <c r="AD39" s="772"/>
      <c r="AE39" s="773"/>
      <c r="AF39" s="774"/>
      <c r="AG39" s="775"/>
      <c r="AH39" s="775"/>
      <c r="AI39" s="775"/>
      <c r="AJ39" s="776"/>
      <c r="AK39" s="839"/>
      <c r="AL39" s="840"/>
      <c r="AM39" s="840"/>
      <c r="AN39" s="840"/>
      <c r="AO39" s="840"/>
      <c r="AP39" s="840"/>
      <c r="AQ39" s="840"/>
      <c r="AR39" s="840"/>
      <c r="AS39" s="840"/>
      <c r="AT39" s="840"/>
      <c r="AU39" s="840"/>
      <c r="AV39" s="840"/>
      <c r="AW39" s="840"/>
      <c r="AX39" s="840"/>
      <c r="AY39" s="840"/>
      <c r="AZ39" s="841"/>
      <c r="BA39" s="841"/>
      <c r="BB39" s="841"/>
      <c r="BC39" s="841"/>
      <c r="BD39" s="841"/>
      <c r="BE39" s="837"/>
      <c r="BF39" s="837"/>
      <c r="BG39" s="837"/>
      <c r="BH39" s="837"/>
      <c r="BI39" s="838"/>
      <c r="BJ39" s="234"/>
      <c r="BK39" s="234"/>
      <c r="BL39" s="234"/>
      <c r="BM39" s="234"/>
      <c r="BN39" s="234"/>
      <c r="BO39" s="243"/>
      <c r="BP39" s="243"/>
      <c r="BQ39" s="240">
        <v>33</v>
      </c>
      <c r="BR39" s="241"/>
      <c r="BS39" s="781"/>
      <c r="BT39" s="782"/>
      <c r="BU39" s="782"/>
      <c r="BV39" s="782"/>
      <c r="BW39" s="782"/>
      <c r="BX39" s="782"/>
      <c r="BY39" s="782"/>
      <c r="BZ39" s="782"/>
      <c r="CA39" s="782"/>
      <c r="CB39" s="782"/>
      <c r="CC39" s="782"/>
      <c r="CD39" s="782"/>
      <c r="CE39" s="782"/>
      <c r="CF39" s="782"/>
      <c r="CG39" s="783"/>
      <c r="CH39" s="792"/>
      <c r="CI39" s="793"/>
      <c r="CJ39" s="793"/>
      <c r="CK39" s="793"/>
      <c r="CL39" s="794"/>
      <c r="CM39" s="792"/>
      <c r="CN39" s="793"/>
      <c r="CO39" s="793"/>
      <c r="CP39" s="793"/>
      <c r="CQ39" s="794"/>
      <c r="CR39" s="792"/>
      <c r="CS39" s="793"/>
      <c r="CT39" s="793"/>
      <c r="CU39" s="793"/>
      <c r="CV39" s="794"/>
      <c r="CW39" s="792"/>
      <c r="CX39" s="793"/>
      <c r="CY39" s="793"/>
      <c r="CZ39" s="793"/>
      <c r="DA39" s="794"/>
      <c r="DB39" s="792"/>
      <c r="DC39" s="793"/>
      <c r="DD39" s="793"/>
      <c r="DE39" s="793"/>
      <c r="DF39" s="794"/>
      <c r="DG39" s="792"/>
      <c r="DH39" s="793"/>
      <c r="DI39" s="793"/>
      <c r="DJ39" s="793"/>
      <c r="DK39" s="794"/>
      <c r="DL39" s="792"/>
      <c r="DM39" s="793"/>
      <c r="DN39" s="793"/>
      <c r="DO39" s="793"/>
      <c r="DP39" s="794"/>
      <c r="DQ39" s="792"/>
      <c r="DR39" s="793"/>
      <c r="DS39" s="793"/>
      <c r="DT39" s="793"/>
      <c r="DU39" s="794"/>
      <c r="DV39" s="781"/>
      <c r="DW39" s="782"/>
      <c r="DX39" s="782"/>
      <c r="DY39" s="782"/>
      <c r="DZ39" s="795"/>
      <c r="EA39" s="231"/>
    </row>
    <row r="40" spans="1:131" ht="26.25" customHeight="1" x14ac:dyDescent="0.15">
      <c r="A40" s="240">
        <v>13</v>
      </c>
      <c r="B40" s="768"/>
      <c r="C40" s="769"/>
      <c r="D40" s="769"/>
      <c r="E40" s="769"/>
      <c r="F40" s="769"/>
      <c r="G40" s="769"/>
      <c r="H40" s="769"/>
      <c r="I40" s="769"/>
      <c r="J40" s="769"/>
      <c r="K40" s="769"/>
      <c r="L40" s="769"/>
      <c r="M40" s="769"/>
      <c r="N40" s="769"/>
      <c r="O40" s="769"/>
      <c r="P40" s="770"/>
      <c r="Q40" s="771"/>
      <c r="R40" s="772"/>
      <c r="S40" s="772"/>
      <c r="T40" s="772"/>
      <c r="U40" s="772"/>
      <c r="V40" s="772"/>
      <c r="W40" s="772"/>
      <c r="X40" s="772"/>
      <c r="Y40" s="772"/>
      <c r="Z40" s="772"/>
      <c r="AA40" s="772"/>
      <c r="AB40" s="772"/>
      <c r="AC40" s="772"/>
      <c r="AD40" s="772"/>
      <c r="AE40" s="773"/>
      <c r="AF40" s="774"/>
      <c r="AG40" s="775"/>
      <c r="AH40" s="775"/>
      <c r="AI40" s="775"/>
      <c r="AJ40" s="776"/>
      <c r="AK40" s="839"/>
      <c r="AL40" s="840"/>
      <c r="AM40" s="840"/>
      <c r="AN40" s="840"/>
      <c r="AO40" s="840"/>
      <c r="AP40" s="840"/>
      <c r="AQ40" s="840"/>
      <c r="AR40" s="840"/>
      <c r="AS40" s="840"/>
      <c r="AT40" s="840"/>
      <c r="AU40" s="840"/>
      <c r="AV40" s="840"/>
      <c r="AW40" s="840"/>
      <c r="AX40" s="840"/>
      <c r="AY40" s="840"/>
      <c r="AZ40" s="841"/>
      <c r="BA40" s="841"/>
      <c r="BB40" s="841"/>
      <c r="BC40" s="841"/>
      <c r="BD40" s="841"/>
      <c r="BE40" s="837"/>
      <c r="BF40" s="837"/>
      <c r="BG40" s="837"/>
      <c r="BH40" s="837"/>
      <c r="BI40" s="838"/>
      <c r="BJ40" s="234"/>
      <c r="BK40" s="234"/>
      <c r="BL40" s="234"/>
      <c r="BM40" s="234"/>
      <c r="BN40" s="234"/>
      <c r="BO40" s="243"/>
      <c r="BP40" s="243"/>
      <c r="BQ40" s="240">
        <v>34</v>
      </c>
      <c r="BR40" s="241"/>
      <c r="BS40" s="781"/>
      <c r="BT40" s="782"/>
      <c r="BU40" s="782"/>
      <c r="BV40" s="782"/>
      <c r="BW40" s="782"/>
      <c r="BX40" s="782"/>
      <c r="BY40" s="782"/>
      <c r="BZ40" s="782"/>
      <c r="CA40" s="782"/>
      <c r="CB40" s="782"/>
      <c r="CC40" s="782"/>
      <c r="CD40" s="782"/>
      <c r="CE40" s="782"/>
      <c r="CF40" s="782"/>
      <c r="CG40" s="783"/>
      <c r="CH40" s="792"/>
      <c r="CI40" s="793"/>
      <c r="CJ40" s="793"/>
      <c r="CK40" s="793"/>
      <c r="CL40" s="794"/>
      <c r="CM40" s="792"/>
      <c r="CN40" s="793"/>
      <c r="CO40" s="793"/>
      <c r="CP40" s="793"/>
      <c r="CQ40" s="794"/>
      <c r="CR40" s="792"/>
      <c r="CS40" s="793"/>
      <c r="CT40" s="793"/>
      <c r="CU40" s="793"/>
      <c r="CV40" s="794"/>
      <c r="CW40" s="792"/>
      <c r="CX40" s="793"/>
      <c r="CY40" s="793"/>
      <c r="CZ40" s="793"/>
      <c r="DA40" s="794"/>
      <c r="DB40" s="792"/>
      <c r="DC40" s="793"/>
      <c r="DD40" s="793"/>
      <c r="DE40" s="793"/>
      <c r="DF40" s="794"/>
      <c r="DG40" s="792"/>
      <c r="DH40" s="793"/>
      <c r="DI40" s="793"/>
      <c r="DJ40" s="793"/>
      <c r="DK40" s="794"/>
      <c r="DL40" s="792"/>
      <c r="DM40" s="793"/>
      <c r="DN40" s="793"/>
      <c r="DO40" s="793"/>
      <c r="DP40" s="794"/>
      <c r="DQ40" s="792"/>
      <c r="DR40" s="793"/>
      <c r="DS40" s="793"/>
      <c r="DT40" s="793"/>
      <c r="DU40" s="794"/>
      <c r="DV40" s="781"/>
      <c r="DW40" s="782"/>
      <c r="DX40" s="782"/>
      <c r="DY40" s="782"/>
      <c r="DZ40" s="795"/>
      <c r="EA40" s="231"/>
    </row>
    <row r="41" spans="1:131" ht="26.25" customHeight="1" x14ac:dyDescent="0.15">
      <c r="A41" s="240">
        <v>14</v>
      </c>
      <c r="B41" s="768"/>
      <c r="C41" s="769"/>
      <c r="D41" s="769"/>
      <c r="E41" s="769"/>
      <c r="F41" s="769"/>
      <c r="G41" s="769"/>
      <c r="H41" s="769"/>
      <c r="I41" s="769"/>
      <c r="J41" s="769"/>
      <c r="K41" s="769"/>
      <c r="L41" s="769"/>
      <c r="M41" s="769"/>
      <c r="N41" s="769"/>
      <c r="O41" s="769"/>
      <c r="P41" s="770"/>
      <c r="Q41" s="771"/>
      <c r="R41" s="772"/>
      <c r="S41" s="772"/>
      <c r="T41" s="772"/>
      <c r="U41" s="772"/>
      <c r="V41" s="772"/>
      <c r="W41" s="772"/>
      <c r="X41" s="772"/>
      <c r="Y41" s="772"/>
      <c r="Z41" s="772"/>
      <c r="AA41" s="772"/>
      <c r="AB41" s="772"/>
      <c r="AC41" s="772"/>
      <c r="AD41" s="772"/>
      <c r="AE41" s="773"/>
      <c r="AF41" s="774"/>
      <c r="AG41" s="775"/>
      <c r="AH41" s="775"/>
      <c r="AI41" s="775"/>
      <c r="AJ41" s="776"/>
      <c r="AK41" s="839"/>
      <c r="AL41" s="840"/>
      <c r="AM41" s="840"/>
      <c r="AN41" s="840"/>
      <c r="AO41" s="840"/>
      <c r="AP41" s="840"/>
      <c r="AQ41" s="840"/>
      <c r="AR41" s="840"/>
      <c r="AS41" s="840"/>
      <c r="AT41" s="840"/>
      <c r="AU41" s="840"/>
      <c r="AV41" s="840"/>
      <c r="AW41" s="840"/>
      <c r="AX41" s="840"/>
      <c r="AY41" s="840"/>
      <c r="AZ41" s="841"/>
      <c r="BA41" s="841"/>
      <c r="BB41" s="841"/>
      <c r="BC41" s="841"/>
      <c r="BD41" s="841"/>
      <c r="BE41" s="837"/>
      <c r="BF41" s="837"/>
      <c r="BG41" s="837"/>
      <c r="BH41" s="837"/>
      <c r="BI41" s="838"/>
      <c r="BJ41" s="234"/>
      <c r="BK41" s="234"/>
      <c r="BL41" s="234"/>
      <c r="BM41" s="234"/>
      <c r="BN41" s="234"/>
      <c r="BO41" s="243"/>
      <c r="BP41" s="243"/>
      <c r="BQ41" s="240">
        <v>35</v>
      </c>
      <c r="BR41" s="241"/>
      <c r="BS41" s="781"/>
      <c r="BT41" s="782"/>
      <c r="BU41" s="782"/>
      <c r="BV41" s="782"/>
      <c r="BW41" s="782"/>
      <c r="BX41" s="782"/>
      <c r="BY41" s="782"/>
      <c r="BZ41" s="782"/>
      <c r="CA41" s="782"/>
      <c r="CB41" s="782"/>
      <c r="CC41" s="782"/>
      <c r="CD41" s="782"/>
      <c r="CE41" s="782"/>
      <c r="CF41" s="782"/>
      <c r="CG41" s="783"/>
      <c r="CH41" s="792"/>
      <c r="CI41" s="793"/>
      <c r="CJ41" s="793"/>
      <c r="CK41" s="793"/>
      <c r="CL41" s="794"/>
      <c r="CM41" s="792"/>
      <c r="CN41" s="793"/>
      <c r="CO41" s="793"/>
      <c r="CP41" s="793"/>
      <c r="CQ41" s="794"/>
      <c r="CR41" s="792"/>
      <c r="CS41" s="793"/>
      <c r="CT41" s="793"/>
      <c r="CU41" s="793"/>
      <c r="CV41" s="794"/>
      <c r="CW41" s="792"/>
      <c r="CX41" s="793"/>
      <c r="CY41" s="793"/>
      <c r="CZ41" s="793"/>
      <c r="DA41" s="794"/>
      <c r="DB41" s="792"/>
      <c r="DC41" s="793"/>
      <c r="DD41" s="793"/>
      <c r="DE41" s="793"/>
      <c r="DF41" s="794"/>
      <c r="DG41" s="792"/>
      <c r="DH41" s="793"/>
      <c r="DI41" s="793"/>
      <c r="DJ41" s="793"/>
      <c r="DK41" s="794"/>
      <c r="DL41" s="792"/>
      <c r="DM41" s="793"/>
      <c r="DN41" s="793"/>
      <c r="DO41" s="793"/>
      <c r="DP41" s="794"/>
      <c r="DQ41" s="792"/>
      <c r="DR41" s="793"/>
      <c r="DS41" s="793"/>
      <c r="DT41" s="793"/>
      <c r="DU41" s="794"/>
      <c r="DV41" s="781"/>
      <c r="DW41" s="782"/>
      <c r="DX41" s="782"/>
      <c r="DY41" s="782"/>
      <c r="DZ41" s="795"/>
      <c r="EA41" s="231"/>
    </row>
    <row r="42" spans="1:131" ht="26.25" customHeight="1" x14ac:dyDescent="0.15">
      <c r="A42" s="240">
        <v>15</v>
      </c>
      <c r="B42" s="768"/>
      <c r="C42" s="769"/>
      <c r="D42" s="769"/>
      <c r="E42" s="769"/>
      <c r="F42" s="769"/>
      <c r="G42" s="769"/>
      <c r="H42" s="769"/>
      <c r="I42" s="769"/>
      <c r="J42" s="769"/>
      <c r="K42" s="769"/>
      <c r="L42" s="769"/>
      <c r="M42" s="769"/>
      <c r="N42" s="769"/>
      <c r="O42" s="769"/>
      <c r="P42" s="770"/>
      <c r="Q42" s="771"/>
      <c r="R42" s="772"/>
      <c r="S42" s="772"/>
      <c r="T42" s="772"/>
      <c r="U42" s="772"/>
      <c r="V42" s="772"/>
      <c r="W42" s="772"/>
      <c r="X42" s="772"/>
      <c r="Y42" s="772"/>
      <c r="Z42" s="772"/>
      <c r="AA42" s="772"/>
      <c r="AB42" s="772"/>
      <c r="AC42" s="772"/>
      <c r="AD42" s="772"/>
      <c r="AE42" s="773"/>
      <c r="AF42" s="774"/>
      <c r="AG42" s="775"/>
      <c r="AH42" s="775"/>
      <c r="AI42" s="775"/>
      <c r="AJ42" s="776"/>
      <c r="AK42" s="839"/>
      <c r="AL42" s="840"/>
      <c r="AM42" s="840"/>
      <c r="AN42" s="840"/>
      <c r="AO42" s="840"/>
      <c r="AP42" s="840"/>
      <c r="AQ42" s="840"/>
      <c r="AR42" s="840"/>
      <c r="AS42" s="840"/>
      <c r="AT42" s="840"/>
      <c r="AU42" s="840"/>
      <c r="AV42" s="840"/>
      <c r="AW42" s="840"/>
      <c r="AX42" s="840"/>
      <c r="AY42" s="840"/>
      <c r="AZ42" s="841"/>
      <c r="BA42" s="841"/>
      <c r="BB42" s="841"/>
      <c r="BC42" s="841"/>
      <c r="BD42" s="841"/>
      <c r="BE42" s="837"/>
      <c r="BF42" s="837"/>
      <c r="BG42" s="837"/>
      <c r="BH42" s="837"/>
      <c r="BI42" s="838"/>
      <c r="BJ42" s="234"/>
      <c r="BK42" s="234"/>
      <c r="BL42" s="234"/>
      <c r="BM42" s="234"/>
      <c r="BN42" s="234"/>
      <c r="BO42" s="243"/>
      <c r="BP42" s="243"/>
      <c r="BQ42" s="240">
        <v>36</v>
      </c>
      <c r="BR42" s="241"/>
      <c r="BS42" s="781"/>
      <c r="BT42" s="782"/>
      <c r="BU42" s="782"/>
      <c r="BV42" s="782"/>
      <c r="BW42" s="782"/>
      <c r="BX42" s="782"/>
      <c r="BY42" s="782"/>
      <c r="BZ42" s="782"/>
      <c r="CA42" s="782"/>
      <c r="CB42" s="782"/>
      <c r="CC42" s="782"/>
      <c r="CD42" s="782"/>
      <c r="CE42" s="782"/>
      <c r="CF42" s="782"/>
      <c r="CG42" s="783"/>
      <c r="CH42" s="792"/>
      <c r="CI42" s="793"/>
      <c r="CJ42" s="793"/>
      <c r="CK42" s="793"/>
      <c r="CL42" s="794"/>
      <c r="CM42" s="792"/>
      <c r="CN42" s="793"/>
      <c r="CO42" s="793"/>
      <c r="CP42" s="793"/>
      <c r="CQ42" s="794"/>
      <c r="CR42" s="792"/>
      <c r="CS42" s="793"/>
      <c r="CT42" s="793"/>
      <c r="CU42" s="793"/>
      <c r="CV42" s="794"/>
      <c r="CW42" s="792"/>
      <c r="CX42" s="793"/>
      <c r="CY42" s="793"/>
      <c r="CZ42" s="793"/>
      <c r="DA42" s="794"/>
      <c r="DB42" s="792"/>
      <c r="DC42" s="793"/>
      <c r="DD42" s="793"/>
      <c r="DE42" s="793"/>
      <c r="DF42" s="794"/>
      <c r="DG42" s="792"/>
      <c r="DH42" s="793"/>
      <c r="DI42" s="793"/>
      <c r="DJ42" s="793"/>
      <c r="DK42" s="794"/>
      <c r="DL42" s="792"/>
      <c r="DM42" s="793"/>
      <c r="DN42" s="793"/>
      <c r="DO42" s="793"/>
      <c r="DP42" s="794"/>
      <c r="DQ42" s="792"/>
      <c r="DR42" s="793"/>
      <c r="DS42" s="793"/>
      <c r="DT42" s="793"/>
      <c r="DU42" s="794"/>
      <c r="DV42" s="781"/>
      <c r="DW42" s="782"/>
      <c r="DX42" s="782"/>
      <c r="DY42" s="782"/>
      <c r="DZ42" s="795"/>
      <c r="EA42" s="231"/>
    </row>
    <row r="43" spans="1:131" ht="26.25" customHeight="1" x14ac:dyDescent="0.15">
      <c r="A43" s="240">
        <v>16</v>
      </c>
      <c r="B43" s="768"/>
      <c r="C43" s="769"/>
      <c r="D43" s="769"/>
      <c r="E43" s="769"/>
      <c r="F43" s="769"/>
      <c r="G43" s="769"/>
      <c r="H43" s="769"/>
      <c r="I43" s="769"/>
      <c r="J43" s="769"/>
      <c r="K43" s="769"/>
      <c r="L43" s="769"/>
      <c r="M43" s="769"/>
      <c r="N43" s="769"/>
      <c r="O43" s="769"/>
      <c r="P43" s="770"/>
      <c r="Q43" s="771"/>
      <c r="R43" s="772"/>
      <c r="S43" s="772"/>
      <c r="T43" s="772"/>
      <c r="U43" s="772"/>
      <c r="V43" s="772"/>
      <c r="W43" s="772"/>
      <c r="X43" s="772"/>
      <c r="Y43" s="772"/>
      <c r="Z43" s="772"/>
      <c r="AA43" s="772"/>
      <c r="AB43" s="772"/>
      <c r="AC43" s="772"/>
      <c r="AD43" s="772"/>
      <c r="AE43" s="773"/>
      <c r="AF43" s="774"/>
      <c r="AG43" s="775"/>
      <c r="AH43" s="775"/>
      <c r="AI43" s="775"/>
      <c r="AJ43" s="776"/>
      <c r="AK43" s="839"/>
      <c r="AL43" s="840"/>
      <c r="AM43" s="840"/>
      <c r="AN43" s="840"/>
      <c r="AO43" s="840"/>
      <c r="AP43" s="840"/>
      <c r="AQ43" s="840"/>
      <c r="AR43" s="840"/>
      <c r="AS43" s="840"/>
      <c r="AT43" s="840"/>
      <c r="AU43" s="840"/>
      <c r="AV43" s="840"/>
      <c r="AW43" s="840"/>
      <c r="AX43" s="840"/>
      <c r="AY43" s="840"/>
      <c r="AZ43" s="841"/>
      <c r="BA43" s="841"/>
      <c r="BB43" s="841"/>
      <c r="BC43" s="841"/>
      <c r="BD43" s="841"/>
      <c r="BE43" s="837"/>
      <c r="BF43" s="837"/>
      <c r="BG43" s="837"/>
      <c r="BH43" s="837"/>
      <c r="BI43" s="838"/>
      <c r="BJ43" s="234"/>
      <c r="BK43" s="234"/>
      <c r="BL43" s="234"/>
      <c r="BM43" s="234"/>
      <c r="BN43" s="234"/>
      <c r="BO43" s="243"/>
      <c r="BP43" s="243"/>
      <c r="BQ43" s="240">
        <v>37</v>
      </c>
      <c r="BR43" s="241"/>
      <c r="BS43" s="781"/>
      <c r="BT43" s="782"/>
      <c r="BU43" s="782"/>
      <c r="BV43" s="782"/>
      <c r="BW43" s="782"/>
      <c r="BX43" s="782"/>
      <c r="BY43" s="782"/>
      <c r="BZ43" s="782"/>
      <c r="CA43" s="782"/>
      <c r="CB43" s="782"/>
      <c r="CC43" s="782"/>
      <c r="CD43" s="782"/>
      <c r="CE43" s="782"/>
      <c r="CF43" s="782"/>
      <c r="CG43" s="783"/>
      <c r="CH43" s="792"/>
      <c r="CI43" s="793"/>
      <c r="CJ43" s="793"/>
      <c r="CK43" s="793"/>
      <c r="CL43" s="794"/>
      <c r="CM43" s="792"/>
      <c r="CN43" s="793"/>
      <c r="CO43" s="793"/>
      <c r="CP43" s="793"/>
      <c r="CQ43" s="794"/>
      <c r="CR43" s="792"/>
      <c r="CS43" s="793"/>
      <c r="CT43" s="793"/>
      <c r="CU43" s="793"/>
      <c r="CV43" s="794"/>
      <c r="CW43" s="792"/>
      <c r="CX43" s="793"/>
      <c r="CY43" s="793"/>
      <c r="CZ43" s="793"/>
      <c r="DA43" s="794"/>
      <c r="DB43" s="792"/>
      <c r="DC43" s="793"/>
      <c r="DD43" s="793"/>
      <c r="DE43" s="793"/>
      <c r="DF43" s="794"/>
      <c r="DG43" s="792"/>
      <c r="DH43" s="793"/>
      <c r="DI43" s="793"/>
      <c r="DJ43" s="793"/>
      <c r="DK43" s="794"/>
      <c r="DL43" s="792"/>
      <c r="DM43" s="793"/>
      <c r="DN43" s="793"/>
      <c r="DO43" s="793"/>
      <c r="DP43" s="794"/>
      <c r="DQ43" s="792"/>
      <c r="DR43" s="793"/>
      <c r="DS43" s="793"/>
      <c r="DT43" s="793"/>
      <c r="DU43" s="794"/>
      <c r="DV43" s="781"/>
      <c r="DW43" s="782"/>
      <c r="DX43" s="782"/>
      <c r="DY43" s="782"/>
      <c r="DZ43" s="795"/>
      <c r="EA43" s="231"/>
    </row>
    <row r="44" spans="1:131" ht="26.25" customHeight="1" x14ac:dyDescent="0.15">
      <c r="A44" s="240">
        <v>17</v>
      </c>
      <c r="B44" s="768"/>
      <c r="C44" s="769"/>
      <c r="D44" s="769"/>
      <c r="E44" s="769"/>
      <c r="F44" s="769"/>
      <c r="G44" s="769"/>
      <c r="H44" s="769"/>
      <c r="I44" s="769"/>
      <c r="J44" s="769"/>
      <c r="K44" s="769"/>
      <c r="L44" s="769"/>
      <c r="M44" s="769"/>
      <c r="N44" s="769"/>
      <c r="O44" s="769"/>
      <c r="P44" s="770"/>
      <c r="Q44" s="771"/>
      <c r="R44" s="772"/>
      <c r="S44" s="772"/>
      <c r="T44" s="772"/>
      <c r="U44" s="772"/>
      <c r="V44" s="772"/>
      <c r="W44" s="772"/>
      <c r="X44" s="772"/>
      <c r="Y44" s="772"/>
      <c r="Z44" s="772"/>
      <c r="AA44" s="772"/>
      <c r="AB44" s="772"/>
      <c r="AC44" s="772"/>
      <c r="AD44" s="772"/>
      <c r="AE44" s="773"/>
      <c r="AF44" s="774"/>
      <c r="AG44" s="775"/>
      <c r="AH44" s="775"/>
      <c r="AI44" s="775"/>
      <c r="AJ44" s="776"/>
      <c r="AK44" s="839"/>
      <c r="AL44" s="840"/>
      <c r="AM44" s="840"/>
      <c r="AN44" s="840"/>
      <c r="AO44" s="840"/>
      <c r="AP44" s="840"/>
      <c r="AQ44" s="840"/>
      <c r="AR44" s="840"/>
      <c r="AS44" s="840"/>
      <c r="AT44" s="840"/>
      <c r="AU44" s="840"/>
      <c r="AV44" s="840"/>
      <c r="AW44" s="840"/>
      <c r="AX44" s="840"/>
      <c r="AY44" s="840"/>
      <c r="AZ44" s="841"/>
      <c r="BA44" s="841"/>
      <c r="BB44" s="841"/>
      <c r="BC44" s="841"/>
      <c r="BD44" s="841"/>
      <c r="BE44" s="837"/>
      <c r="BF44" s="837"/>
      <c r="BG44" s="837"/>
      <c r="BH44" s="837"/>
      <c r="BI44" s="838"/>
      <c r="BJ44" s="234"/>
      <c r="BK44" s="234"/>
      <c r="BL44" s="234"/>
      <c r="BM44" s="234"/>
      <c r="BN44" s="234"/>
      <c r="BO44" s="243"/>
      <c r="BP44" s="243"/>
      <c r="BQ44" s="240">
        <v>38</v>
      </c>
      <c r="BR44" s="241"/>
      <c r="BS44" s="781"/>
      <c r="BT44" s="782"/>
      <c r="BU44" s="782"/>
      <c r="BV44" s="782"/>
      <c r="BW44" s="782"/>
      <c r="BX44" s="782"/>
      <c r="BY44" s="782"/>
      <c r="BZ44" s="782"/>
      <c r="CA44" s="782"/>
      <c r="CB44" s="782"/>
      <c r="CC44" s="782"/>
      <c r="CD44" s="782"/>
      <c r="CE44" s="782"/>
      <c r="CF44" s="782"/>
      <c r="CG44" s="783"/>
      <c r="CH44" s="792"/>
      <c r="CI44" s="793"/>
      <c r="CJ44" s="793"/>
      <c r="CK44" s="793"/>
      <c r="CL44" s="794"/>
      <c r="CM44" s="792"/>
      <c r="CN44" s="793"/>
      <c r="CO44" s="793"/>
      <c r="CP44" s="793"/>
      <c r="CQ44" s="794"/>
      <c r="CR44" s="792"/>
      <c r="CS44" s="793"/>
      <c r="CT44" s="793"/>
      <c r="CU44" s="793"/>
      <c r="CV44" s="794"/>
      <c r="CW44" s="792"/>
      <c r="CX44" s="793"/>
      <c r="CY44" s="793"/>
      <c r="CZ44" s="793"/>
      <c r="DA44" s="794"/>
      <c r="DB44" s="792"/>
      <c r="DC44" s="793"/>
      <c r="DD44" s="793"/>
      <c r="DE44" s="793"/>
      <c r="DF44" s="794"/>
      <c r="DG44" s="792"/>
      <c r="DH44" s="793"/>
      <c r="DI44" s="793"/>
      <c r="DJ44" s="793"/>
      <c r="DK44" s="794"/>
      <c r="DL44" s="792"/>
      <c r="DM44" s="793"/>
      <c r="DN44" s="793"/>
      <c r="DO44" s="793"/>
      <c r="DP44" s="794"/>
      <c r="DQ44" s="792"/>
      <c r="DR44" s="793"/>
      <c r="DS44" s="793"/>
      <c r="DT44" s="793"/>
      <c r="DU44" s="794"/>
      <c r="DV44" s="781"/>
      <c r="DW44" s="782"/>
      <c r="DX44" s="782"/>
      <c r="DY44" s="782"/>
      <c r="DZ44" s="795"/>
      <c r="EA44" s="231"/>
    </row>
    <row r="45" spans="1:131" ht="26.25" customHeight="1" x14ac:dyDescent="0.15">
      <c r="A45" s="240">
        <v>18</v>
      </c>
      <c r="B45" s="768"/>
      <c r="C45" s="769"/>
      <c r="D45" s="769"/>
      <c r="E45" s="769"/>
      <c r="F45" s="769"/>
      <c r="G45" s="769"/>
      <c r="H45" s="769"/>
      <c r="I45" s="769"/>
      <c r="J45" s="769"/>
      <c r="K45" s="769"/>
      <c r="L45" s="769"/>
      <c r="M45" s="769"/>
      <c r="N45" s="769"/>
      <c r="O45" s="769"/>
      <c r="P45" s="770"/>
      <c r="Q45" s="771"/>
      <c r="R45" s="772"/>
      <c r="S45" s="772"/>
      <c r="T45" s="772"/>
      <c r="U45" s="772"/>
      <c r="V45" s="772"/>
      <c r="W45" s="772"/>
      <c r="X45" s="772"/>
      <c r="Y45" s="772"/>
      <c r="Z45" s="772"/>
      <c r="AA45" s="772"/>
      <c r="AB45" s="772"/>
      <c r="AC45" s="772"/>
      <c r="AD45" s="772"/>
      <c r="AE45" s="773"/>
      <c r="AF45" s="774"/>
      <c r="AG45" s="775"/>
      <c r="AH45" s="775"/>
      <c r="AI45" s="775"/>
      <c r="AJ45" s="776"/>
      <c r="AK45" s="839"/>
      <c r="AL45" s="840"/>
      <c r="AM45" s="840"/>
      <c r="AN45" s="840"/>
      <c r="AO45" s="840"/>
      <c r="AP45" s="840"/>
      <c r="AQ45" s="840"/>
      <c r="AR45" s="840"/>
      <c r="AS45" s="840"/>
      <c r="AT45" s="840"/>
      <c r="AU45" s="840"/>
      <c r="AV45" s="840"/>
      <c r="AW45" s="840"/>
      <c r="AX45" s="840"/>
      <c r="AY45" s="840"/>
      <c r="AZ45" s="841"/>
      <c r="BA45" s="841"/>
      <c r="BB45" s="841"/>
      <c r="BC45" s="841"/>
      <c r="BD45" s="841"/>
      <c r="BE45" s="837"/>
      <c r="BF45" s="837"/>
      <c r="BG45" s="837"/>
      <c r="BH45" s="837"/>
      <c r="BI45" s="838"/>
      <c r="BJ45" s="234"/>
      <c r="BK45" s="234"/>
      <c r="BL45" s="234"/>
      <c r="BM45" s="234"/>
      <c r="BN45" s="234"/>
      <c r="BO45" s="243"/>
      <c r="BP45" s="243"/>
      <c r="BQ45" s="240">
        <v>39</v>
      </c>
      <c r="BR45" s="241"/>
      <c r="BS45" s="781"/>
      <c r="BT45" s="782"/>
      <c r="BU45" s="782"/>
      <c r="BV45" s="782"/>
      <c r="BW45" s="782"/>
      <c r="BX45" s="782"/>
      <c r="BY45" s="782"/>
      <c r="BZ45" s="782"/>
      <c r="CA45" s="782"/>
      <c r="CB45" s="782"/>
      <c r="CC45" s="782"/>
      <c r="CD45" s="782"/>
      <c r="CE45" s="782"/>
      <c r="CF45" s="782"/>
      <c r="CG45" s="783"/>
      <c r="CH45" s="792"/>
      <c r="CI45" s="793"/>
      <c r="CJ45" s="793"/>
      <c r="CK45" s="793"/>
      <c r="CL45" s="794"/>
      <c r="CM45" s="792"/>
      <c r="CN45" s="793"/>
      <c r="CO45" s="793"/>
      <c r="CP45" s="793"/>
      <c r="CQ45" s="794"/>
      <c r="CR45" s="792"/>
      <c r="CS45" s="793"/>
      <c r="CT45" s="793"/>
      <c r="CU45" s="793"/>
      <c r="CV45" s="794"/>
      <c r="CW45" s="792"/>
      <c r="CX45" s="793"/>
      <c r="CY45" s="793"/>
      <c r="CZ45" s="793"/>
      <c r="DA45" s="794"/>
      <c r="DB45" s="792"/>
      <c r="DC45" s="793"/>
      <c r="DD45" s="793"/>
      <c r="DE45" s="793"/>
      <c r="DF45" s="794"/>
      <c r="DG45" s="792"/>
      <c r="DH45" s="793"/>
      <c r="DI45" s="793"/>
      <c r="DJ45" s="793"/>
      <c r="DK45" s="794"/>
      <c r="DL45" s="792"/>
      <c r="DM45" s="793"/>
      <c r="DN45" s="793"/>
      <c r="DO45" s="793"/>
      <c r="DP45" s="794"/>
      <c r="DQ45" s="792"/>
      <c r="DR45" s="793"/>
      <c r="DS45" s="793"/>
      <c r="DT45" s="793"/>
      <c r="DU45" s="794"/>
      <c r="DV45" s="781"/>
      <c r="DW45" s="782"/>
      <c r="DX45" s="782"/>
      <c r="DY45" s="782"/>
      <c r="DZ45" s="795"/>
      <c r="EA45" s="231"/>
    </row>
    <row r="46" spans="1:131" ht="26.25" customHeight="1" x14ac:dyDescent="0.15">
      <c r="A46" s="240">
        <v>19</v>
      </c>
      <c r="B46" s="768"/>
      <c r="C46" s="769"/>
      <c r="D46" s="769"/>
      <c r="E46" s="769"/>
      <c r="F46" s="769"/>
      <c r="G46" s="769"/>
      <c r="H46" s="769"/>
      <c r="I46" s="769"/>
      <c r="J46" s="769"/>
      <c r="K46" s="769"/>
      <c r="L46" s="769"/>
      <c r="M46" s="769"/>
      <c r="N46" s="769"/>
      <c r="O46" s="769"/>
      <c r="P46" s="770"/>
      <c r="Q46" s="771"/>
      <c r="R46" s="772"/>
      <c r="S46" s="772"/>
      <c r="T46" s="772"/>
      <c r="U46" s="772"/>
      <c r="V46" s="772"/>
      <c r="W46" s="772"/>
      <c r="X46" s="772"/>
      <c r="Y46" s="772"/>
      <c r="Z46" s="772"/>
      <c r="AA46" s="772"/>
      <c r="AB46" s="772"/>
      <c r="AC46" s="772"/>
      <c r="AD46" s="772"/>
      <c r="AE46" s="773"/>
      <c r="AF46" s="774"/>
      <c r="AG46" s="775"/>
      <c r="AH46" s="775"/>
      <c r="AI46" s="775"/>
      <c r="AJ46" s="776"/>
      <c r="AK46" s="839"/>
      <c r="AL46" s="840"/>
      <c r="AM46" s="840"/>
      <c r="AN46" s="840"/>
      <c r="AO46" s="840"/>
      <c r="AP46" s="840"/>
      <c r="AQ46" s="840"/>
      <c r="AR46" s="840"/>
      <c r="AS46" s="840"/>
      <c r="AT46" s="840"/>
      <c r="AU46" s="840"/>
      <c r="AV46" s="840"/>
      <c r="AW46" s="840"/>
      <c r="AX46" s="840"/>
      <c r="AY46" s="840"/>
      <c r="AZ46" s="841"/>
      <c r="BA46" s="841"/>
      <c r="BB46" s="841"/>
      <c r="BC46" s="841"/>
      <c r="BD46" s="841"/>
      <c r="BE46" s="837"/>
      <c r="BF46" s="837"/>
      <c r="BG46" s="837"/>
      <c r="BH46" s="837"/>
      <c r="BI46" s="838"/>
      <c r="BJ46" s="234"/>
      <c r="BK46" s="234"/>
      <c r="BL46" s="234"/>
      <c r="BM46" s="234"/>
      <c r="BN46" s="234"/>
      <c r="BO46" s="243"/>
      <c r="BP46" s="243"/>
      <c r="BQ46" s="240">
        <v>40</v>
      </c>
      <c r="BR46" s="241"/>
      <c r="BS46" s="781"/>
      <c r="BT46" s="782"/>
      <c r="BU46" s="782"/>
      <c r="BV46" s="782"/>
      <c r="BW46" s="782"/>
      <c r="BX46" s="782"/>
      <c r="BY46" s="782"/>
      <c r="BZ46" s="782"/>
      <c r="CA46" s="782"/>
      <c r="CB46" s="782"/>
      <c r="CC46" s="782"/>
      <c r="CD46" s="782"/>
      <c r="CE46" s="782"/>
      <c r="CF46" s="782"/>
      <c r="CG46" s="783"/>
      <c r="CH46" s="792"/>
      <c r="CI46" s="793"/>
      <c r="CJ46" s="793"/>
      <c r="CK46" s="793"/>
      <c r="CL46" s="794"/>
      <c r="CM46" s="792"/>
      <c r="CN46" s="793"/>
      <c r="CO46" s="793"/>
      <c r="CP46" s="793"/>
      <c r="CQ46" s="794"/>
      <c r="CR46" s="792"/>
      <c r="CS46" s="793"/>
      <c r="CT46" s="793"/>
      <c r="CU46" s="793"/>
      <c r="CV46" s="794"/>
      <c r="CW46" s="792"/>
      <c r="CX46" s="793"/>
      <c r="CY46" s="793"/>
      <c r="CZ46" s="793"/>
      <c r="DA46" s="794"/>
      <c r="DB46" s="792"/>
      <c r="DC46" s="793"/>
      <c r="DD46" s="793"/>
      <c r="DE46" s="793"/>
      <c r="DF46" s="794"/>
      <c r="DG46" s="792"/>
      <c r="DH46" s="793"/>
      <c r="DI46" s="793"/>
      <c r="DJ46" s="793"/>
      <c r="DK46" s="794"/>
      <c r="DL46" s="792"/>
      <c r="DM46" s="793"/>
      <c r="DN46" s="793"/>
      <c r="DO46" s="793"/>
      <c r="DP46" s="794"/>
      <c r="DQ46" s="792"/>
      <c r="DR46" s="793"/>
      <c r="DS46" s="793"/>
      <c r="DT46" s="793"/>
      <c r="DU46" s="794"/>
      <c r="DV46" s="781"/>
      <c r="DW46" s="782"/>
      <c r="DX46" s="782"/>
      <c r="DY46" s="782"/>
      <c r="DZ46" s="795"/>
      <c r="EA46" s="231"/>
    </row>
    <row r="47" spans="1:131" ht="26.25" customHeight="1" x14ac:dyDescent="0.15">
      <c r="A47" s="240">
        <v>20</v>
      </c>
      <c r="B47" s="768"/>
      <c r="C47" s="769"/>
      <c r="D47" s="769"/>
      <c r="E47" s="769"/>
      <c r="F47" s="769"/>
      <c r="G47" s="769"/>
      <c r="H47" s="769"/>
      <c r="I47" s="769"/>
      <c r="J47" s="769"/>
      <c r="K47" s="769"/>
      <c r="L47" s="769"/>
      <c r="M47" s="769"/>
      <c r="N47" s="769"/>
      <c r="O47" s="769"/>
      <c r="P47" s="770"/>
      <c r="Q47" s="771"/>
      <c r="R47" s="772"/>
      <c r="S47" s="772"/>
      <c r="T47" s="772"/>
      <c r="U47" s="772"/>
      <c r="V47" s="772"/>
      <c r="W47" s="772"/>
      <c r="X47" s="772"/>
      <c r="Y47" s="772"/>
      <c r="Z47" s="772"/>
      <c r="AA47" s="772"/>
      <c r="AB47" s="772"/>
      <c r="AC47" s="772"/>
      <c r="AD47" s="772"/>
      <c r="AE47" s="773"/>
      <c r="AF47" s="774"/>
      <c r="AG47" s="775"/>
      <c r="AH47" s="775"/>
      <c r="AI47" s="775"/>
      <c r="AJ47" s="776"/>
      <c r="AK47" s="839"/>
      <c r="AL47" s="840"/>
      <c r="AM47" s="840"/>
      <c r="AN47" s="840"/>
      <c r="AO47" s="840"/>
      <c r="AP47" s="840"/>
      <c r="AQ47" s="840"/>
      <c r="AR47" s="840"/>
      <c r="AS47" s="840"/>
      <c r="AT47" s="840"/>
      <c r="AU47" s="840"/>
      <c r="AV47" s="840"/>
      <c r="AW47" s="840"/>
      <c r="AX47" s="840"/>
      <c r="AY47" s="840"/>
      <c r="AZ47" s="841"/>
      <c r="BA47" s="841"/>
      <c r="BB47" s="841"/>
      <c r="BC47" s="841"/>
      <c r="BD47" s="841"/>
      <c r="BE47" s="837"/>
      <c r="BF47" s="837"/>
      <c r="BG47" s="837"/>
      <c r="BH47" s="837"/>
      <c r="BI47" s="838"/>
      <c r="BJ47" s="234"/>
      <c r="BK47" s="234"/>
      <c r="BL47" s="234"/>
      <c r="BM47" s="234"/>
      <c r="BN47" s="234"/>
      <c r="BO47" s="243"/>
      <c r="BP47" s="243"/>
      <c r="BQ47" s="240">
        <v>41</v>
      </c>
      <c r="BR47" s="241"/>
      <c r="BS47" s="781"/>
      <c r="BT47" s="782"/>
      <c r="BU47" s="782"/>
      <c r="BV47" s="782"/>
      <c r="BW47" s="782"/>
      <c r="BX47" s="782"/>
      <c r="BY47" s="782"/>
      <c r="BZ47" s="782"/>
      <c r="CA47" s="782"/>
      <c r="CB47" s="782"/>
      <c r="CC47" s="782"/>
      <c r="CD47" s="782"/>
      <c r="CE47" s="782"/>
      <c r="CF47" s="782"/>
      <c r="CG47" s="783"/>
      <c r="CH47" s="792"/>
      <c r="CI47" s="793"/>
      <c r="CJ47" s="793"/>
      <c r="CK47" s="793"/>
      <c r="CL47" s="794"/>
      <c r="CM47" s="792"/>
      <c r="CN47" s="793"/>
      <c r="CO47" s="793"/>
      <c r="CP47" s="793"/>
      <c r="CQ47" s="794"/>
      <c r="CR47" s="792"/>
      <c r="CS47" s="793"/>
      <c r="CT47" s="793"/>
      <c r="CU47" s="793"/>
      <c r="CV47" s="794"/>
      <c r="CW47" s="792"/>
      <c r="CX47" s="793"/>
      <c r="CY47" s="793"/>
      <c r="CZ47" s="793"/>
      <c r="DA47" s="794"/>
      <c r="DB47" s="792"/>
      <c r="DC47" s="793"/>
      <c r="DD47" s="793"/>
      <c r="DE47" s="793"/>
      <c r="DF47" s="794"/>
      <c r="DG47" s="792"/>
      <c r="DH47" s="793"/>
      <c r="DI47" s="793"/>
      <c r="DJ47" s="793"/>
      <c r="DK47" s="794"/>
      <c r="DL47" s="792"/>
      <c r="DM47" s="793"/>
      <c r="DN47" s="793"/>
      <c r="DO47" s="793"/>
      <c r="DP47" s="794"/>
      <c r="DQ47" s="792"/>
      <c r="DR47" s="793"/>
      <c r="DS47" s="793"/>
      <c r="DT47" s="793"/>
      <c r="DU47" s="794"/>
      <c r="DV47" s="781"/>
      <c r="DW47" s="782"/>
      <c r="DX47" s="782"/>
      <c r="DY47" s="782"/>
      <c r="DZ47" s="795"/>
      <c r="EA47" s="231"/>
    </row>
    <row r="48" spans="1:131" ht="26.25" customHeight="1" x14ac:dyDescent="0.15">
      <c r="A48" s="240">
        <v>21</v>
      </c>
      <c r="B48" s="768"/>
      <c r="C48" s="769"/>
      <c r="D48" s="769"/>
      <c r="E48" s="769"/>
      <c r="F48" s="769"/>
      <c r="G48" s="769"/>
      <c r="H48" s="769"/>
      <c r="I48" s="769"/>
      <c r="J48" s="769"/>
      <c r="K48" s="769"/>
      <c r="L48" s="769"/>
      <c r="M48" s="769"/>
      <c r="N48" s="769"/>
      <c r="O48" s="769"/>
      <c r="P48" s="770"/>
      <c r="Q48" s="771"/>
      <c r="R48" s="772"/>
      <c r="S48" s="772"/>
      <c r="T48" s="772"/>
      <c r="U48" s="772"/>
      <c r="V48" s="772"/>
      <c r="W48" s="772"/>
      <c r="X48" s="772"/>
      <c r="Y48" s="772"/>
      <c r="Z48" s="772"/>
      <c r="AA48" s="772"/>
      <c r="AB48" s="772"/>
      <c r="AC48" s="772"/>
      <c r="AD48" s="772"/>
      <c r="AE48" s="773"/>
      <c r="AF48" s="774"/>
      <c r="AG48" s="775"/>
      <c r="AH48" s="775"/>
      <c r="AI48" s="775"/>
      <c r="AJ48" s="776"/>
      <c r="AK48" s="839"/>
      <c r="AL48" s="840"/>
      <c r="AM48" s="840"/>
      <c r="AN48" s="840"/>
      <c r="AO48" s="840"/>
      <c r="AP48" s="840"/>
      <c r="AQ48" s="840"/>
      <c r="AR48" s="840"/>
      <c r="AS48" s="840"/>
      <c r="AT48" s="840"/>
      <c r="AU48" s="840"/>
      <c r="AV48" s="840"/>
      <c r="AW48" s="840"/>
      <c r="AX48" s="840"/>
      <c r="AY48" s="840"/>
      <c r="AZ48" s="841"/>
      <c r="BA48" s="841"/>
      <c r="BB48" s="841"/>
      <c r="BC48" s="841"/>
      <c r="BD48" s="841"/>
      <c r="BE48" s="837"/>
      <c r="BF48" s="837"/>
      <c r="BG48" s="837"/>
      <c r="BH48" s="837"/>
      <c r="BI48" s="838"/>
      <c r="BJ48" s="234"/>
      <c r="BK48" s="234"/>
      <c r="BL48" s="234"/>
      <c r="BM48" s="234"/>
      <c r="BN48" s="234"/>
      <c r="BO48" s="243"/>
      <c r="BP48" s="243"/>
      <c r="BQ48" s="240">
        <v>42</v>
      </c>
      <c r="BR48" s="241"/>
      <c r="BS48" s="781"/>
      <c r="BT48" s="782"/>
      <c r="BU48" s="782"/>
      <c r="BV48" s="782"/>
      <c r="BW48" s="782"/>
      <c r="BX48" s="782"/>
      <c r="BY48" s="782"/>
      <c r="BZ48" s="782"/>
      <c r="CA48" s="782"/>
      <c r="CB48" s="782"/>
      <c r="CC48" s="782"/>
      <c r="CD48" s="782"/>
      <c r="CE48" s="782"/>
      <c r="CF48" s="782"/>
      <c r="CG48" s="783"/>
      <c r="CH48" s="792"/>
      <c r="CI48" s="793"/>
      <c r="CJ48" s="793"/>
      <c r="CK48" s="793"/>
      <c r="CL48" s="794"/>
      <c r="CM48" s="792"/>
      <c r="CN48" s="793"/>
      <c r="CO48" s="793"/>
      <c r="CP48" s="793"/>
      <c r="CQ48" s="794"/>
      <c r="CR48" s="792"/>
      <c r="CS48" s="793"/>
      <c r="CT48" s="793"/>
      <c r="CU48" s="793"/>
      <c r="CV48" s="794"/>
      <c r="CW48" s="792"/>
      <c r="CX48" s="793"/>
      <c r="CY48" s="793"/>
      <c r="CZ48" s="793"/>
      <c r="DA48" s="794"/>
      <c r="DB48" s="792"/>
      <c r="DC48" s="793"/>
      <c r="DD48" s="793"/>
      <c r="DE48" s="793"/>
      <c r="DF48" s="794"/>
      <c r="DG48" s="792"/>
      <c r="DH48" s="793"/>
      <c r="DI48" s="793"/>
      <c r="DJ48" s="793"/>
      <c r="DK48" s="794"/>
      <c r="DL48" s="792"/>
      <c r="DM48" s="793"/>
      <c r="DN48" s="793"/>
      <c r="DO48" s="793"/>
      <c r="DP48" s="794"/>
      <c r="DQ48" s="792"/>
      <c r="DR48" s="793"/>
      <c r="DS48" s="793"/>
      <c r="DT48" s="793"/>
      <c r="DU48" s="794"/>
      <c r="DV48" s="781"/>
      <c r="DW48" s="782"/>
      <c r="DX48" s="782"/>
      <c r="DY48" s="782"/>
      <c r="DZ48" s="795"/>
      <c r="EA48" s="231"/>
    </row>
    <row r="49" spans="1:131" ht="26.25" customHeight="1" x14ac:dyDescent="0.15">
      <c r="A49" s="240">
        <v>22</v>
      </c>
      <c r="B49" s="768"/>
      <c r="C49" s="769"/>
      <c r="D49" s="769"/>
      <c r="E49" s="769"/>
      <c r="F49" s="769"/>
      <c r="G49" s="769"/>
      <c r="H49" s="769"/>
      <c r="I49" s="769"/>
      <c r="J49" s="769"/>
      <c r="K49" s="769"/>
      <c r="L49" s="769"/>
      <c r="M49" s="769"/>
      <c r="N49" s="769"/>
      <c r="O49" s="769"/>
      <c r="P49" s="770"/>
      <c r="Q49" s="771"/>
      <c r="R49" s="772"/>
      <c r="S49" s="772"/>
      <c r="T49" s="772"/>
      <c r="U49" s="772"/>
      <c r="V49" s="772"/>
      <c r="W49" s="772"/>
      <c r="X49" s="772"/>
      <c r="Y49" s="772"/>
      <c r="Z49" s="772"/>
      <c r="AA49" s="772"/>
      <c r="AB49" s="772"/>
      <c r="AC49" s="772"/>
      <c r="AD49" s="772"/>
      <c r="AE49" s="773"/>
      <c r="AF49" s="774"/>
      <c r="AG49" s="775"/>
      <c r="AH49" s="775"/>
      <c r="AI49" s="775"/>
      <c r="AJ49" s="776"/>
      <c r="AK49" s="839"/>
      <c r="AL49" s="840"/>
      <c r="AM49" s="840"/>
      <c r="AN49" s="840"/>
      <c r="AO49" s="840"/>
      <c r="AP49" s="840"/>
      <c r="AQ49" s="840"/>
      <c r="AR49" s="840"/>
      <c r="AS49" s="840"/>
      <c r="AT49" s="840"/>
      <c r="AU49" s="840"/>
      <c r="AV49" s="840"/>
      <c r="AW49" s="840"/>
      <c r="AX49" s="840"/>
      <c r="AY49" s="840"/>
      <c r="AZ49" s="841"/>
      <c r="BA49" s="841"/>
      <c r="BB49" s="841"/>
      <c r="BC49" s="841"/>
      <c r="BD49" s="841"/>
      <c r="BE49" s="837"/>
      <c r="BF49" s="837"/>
      <c r="BG49" s="837"/>
      <c r="BH49" s="837"/>
      <c r="BI49" s="838"/>
      <c r="BJ49" s="234"/>
      <c r="BK49" s="234"/>
      <c r="BL49" s="234"/>
      <c r="BM49" s="234"/>
      <c r="BN49" s="234"/>
      <c r="BO49" s="243"/>
      <c r="BP49" s="243"/>
      <c r="BQ49" s="240">
        <v>43</v>
      </c>
      <c r="BR49" s="241"/>
      <c r="BS49" s="781"/>
      <c r="BT49" s="782"/>
      <c r="BU49" s="782"/>
      <c r="BV49" s="782"/>
      <c r="BW49" s="782"/>
      <c r="BX49" s="782"/>
      <c r="BY49" s="782"/>
      <c r="BZ49" s="782"/>
      <c r="CA49" s="782"/>
      <c r="CB49" s="782"/>
      <c r="CC49" s="782"/>
      <c r="CD49" s="782"/>
      <c r="CE49" s="782"/>
      <c r="CF49" s="782"/>
      <c r="CG49" s="783"/>
      <c r="CH49" s="792"/>
      <c r="CI49" s="793"/>
      <c r="CJ49" s="793"/>
      <c r="CK49" s="793"/>
      <c r="CL49" s="794"/>
      <c r="CM49" s="792"/>
      <c r="CN49" s="793"/>
      <c r="CO49" s="793"/>
      <c r="CP49" s="793"/>
      <c r="CQ49" s="794"/>
      <c r="CR49" s="792"/>
      <c r="CS49" s="793"/>
      <c r="CT49" s="793"/>
      <c r="CU49" s="793"/>
      <c r="CV49" s="794"/>
      <c r="CW49" s="792"/>
      <c r="CX49" s="793"/>
      <c r="CY49" s="793"/>
      <c r="CZ49" s="793"/>
      <c r="DA49" s="794"/>
      <c r="DB49" s="792"/>
      <c r="DC49" s="793"/>
      <c r="DD49" s="793"/>
      <c r="DE49" s="793"/>
      <c r="DF49" s="794"/>
      <c r="DG49" s="792"/>
      <c r="DH49" s="793"/>
      <c r="DI49" s="793"/>
      <c r="DJ49" s="793"/>
      <c r="DK49" s="794"/>
      <c r="DL49" s="792"/>
      <c r="DM49" s="793"/>
      <c r="DN49" s="793"/>
      <c r="DO49" s="793"/>
      <c r="DP49" s="794"/>
      <c r="DQ49" s="792"/>
      <c r="DR49" s="793"/>
      <c r="DS49" s="793"/>
      <c r="DT49" s="793"/>
      <c r="DU49" s="794"/>
      <c r="DV49" s="781"/>
      <c r="DW49" s="782"/>
      <c r="DX49" s="782"/>
      <c r="DY49" s="782"/>
      <c r="DZ49" s="795"/>
      <c r="EA49" s="231"/>
    </row>
    <row r="50" spans="1:131" ht="26.25" customHeight="1" x14ac:dyDescent="0.15">
      <c r="A50" s="240">
        <v>23</v>
      </c>
      <c r="B50" s="768"/>
      <c r="C50" s="769"/>
      <c r="D50" s="769"/>
      <c r="E50" s="769"/>
      <c r="F50" s="769"/>
      <c r="G50" s="769"/>
      <c r="H50" s="769"/>
      <c r="I50" s="769"/>
      <c r="J50" s="769"/>
      <c r="K50" s="769"/>
      <c r="L50" s="769"/>
      <c r="M50" s="769"/>
      <c r="N50" s="769"/>
      <c r="O50" s="769"/>
      <c r="P50" s="770"/>
      <c r="Q50" s="842"/>
      <c r="R50" s="843"/>
      <c r="S50" s="843"/>
      <c r="T50" s="843"/>
      <c r="U50" s="843"/>
      <c r="V50" s="843"/>
      <c r="W50" s="843"/>
      <c r="X50" s="843"/>
      <c r="Y50" s="843"/>
      <c r="Z50" s="843"/>
      <c r="AA50" s="843"/>
      <c r="AB50" s="843"/>
      <c r="AC50" s="843"/>
      <c r="AD50" s="843"/>
      <c r="AE50" s="844"/>
      <c r="AF50" s="774"/>
      <c r="AG50" s="775"/>
      <c r="AH50" s="775"/>
      <c r="AI50" s="775"/>
      <c r="AJ50" s="776"/>
      <c r="AK50" s="845"/>
      <c r="AL50" s="843"/>
      <c r="AM50" s="843"/>
      <c r="AN50" s="843"/>
      <c r="AO50" s="843"/>
      <c r="AP50" s="843"/>
      <c r="AQ50" s="843"/>
      <c r="AR50" s="843"/>
      <c r="AS50" s="843"/>
      <c r="AT50" s="843"/>
      <c r="AU50" s="843"/>
      <c r="AV50" s="843"/>
      <c r="AW50" s="843"/>
      <c r="AX50" s="843"/>
      <c r="AY50" s="843"/>
      <c r="AZ50" s="846"/>
      <c r="BA50" s="846"/>
      <c r="BB50" s="846"/>
      <c r="BC50" s="846"/>
      <c r="BD50" s="846"/>
      <c r="BE50" s="837"/>
      <c r="BF50" s="837"/>
      <c r="BG50" s="837"/>
      <c r="BH50" s="837"/>
      <c r="BI50" s="838"/>
      <c r="BJ50" s="234"/>
      <c r="BK50" s="234"/>
      <c r="BL50" s="234"/>
      <c r="BM50" s="234"/>
      <c r="BN50" s="234"/>
      <c r="BO50" s="243"/>
      <c r="BP50" s="243"/>
      <c r="BQ50" s="240">
        <v>44</v>
      </c>
      <c r="BR50" s="241"/>
      <c r="BS50" s="781"/>
      <c r="BT50" s="782"/>
      <c r="BU50" s="782"/>
      <c r="BV50" s="782"/>
      <c r="BW50" s="782"/>
      <c r="BX50" s="782"/>
      <c r="BY50" s="782"/>
      <c r="BZ50" s="782"/>
      <c r="CA50" s="782"/>
      <c r="CB50" s="782"/>
      <c r="CC50" s="782"/>
      <c r="CD50" s="782"/>
      <c r="CE50" s="782"/>
      <c r="CF50" s="782"/>
      <c r="CG50" s="783"/>
      <c r="CH50" s="792"/>
      <c r="CI50" s="793"/>
      <c r="CJ50" s="793"/>
      <c r="CK50" s="793"/>
      <c r="CL50" s="794"/>
      <c r="CM50" s="792"/>
      <c r="CN50" s="793"/>
      <c r="CO50" s="793"/>
      <c r="CP50" s="793"/>
      <c r="CQ50" s="794"/>
      <c r="CR50" s="792"/>
      <c r="CS50" s="793"/>
      <c r="CT50" s="793"/>
      <c r="CU50" s="793"/>
      <c r="CV50" s="794"/>
      <c r="CW50" s="792"/>
      <c r="CX50" s="793"/>
      <c r="CY50" s="793"/>
      <c r="CZ50" s="793"/>
      <c r="DA50" s="794"/>
      <c r="DB50" s="792"/>
      <c r="DC50" s="793"/>
      <c r="DD50" s="793"/>
      <c r="DE50" s="793"/>
      <c r="DF50" s="794"/>
      <c r="DG50" s="792"/>
      <c r="DH50" s="793"/>
      <c r="DI50" s="793"/>
      <c r="DJ50" s="793"/>
      <c r="DK50" s="794"/>
      <c r="DL50" s="792"/>
      <c r="DM50" s="793"/>
      <c r="DN50" s="793"/>
      <c r="DO50" s="793"/>
      <c r="DP50" s="794"/>
      <c r="DQ50" s="792"/>
      <c r="DR50" s="793"/>
      <c r="DS50" s="793"/>
      <c r="DT50" s="793"/>
      <c r="DU50" s="794"/>
      <c r="DV50" s="781"/>
      <c r="DW50" s="782"/>
      <c r="DX50" s="782"/>
      <c r="DY50" s="782"/>
      <c r="DZ50" s="795"/>
      <c r="EA50" s="231"/>
    </row>
    <row r="51" spans="1:131" ht="26.25" customHeight="1" x14ac:dyDescent="0.15">
      <c r="A51" s="240">
        <v>24</v>
      </c>
      <c r="B51" s="768"/>
      <c r="C51" s="769"/>
      <c r="D51" s="769"/>
      <c r="E51" s="769"/>
      <c r="F51" s="769"/>
      <c r="G51" s="769"/>
      <c r="H51" s="769"/>
      <c r="I51" s="769"/>
      <c r="J51" s="769"/>
      <c r="K51" s="769"/>
      <c r="L51" s="769"/>
      <c r="M51" s="769"/>
      <c r="N51" s="769"/>
      <c r="O51" s="769"/>
      <c r="P51" s="770"/>
      <c r="Q51" s="842"/>
      <c r="R51" s="843"/>
      <c r="S51" s="843"/>
      <c r="T51" s="843"/>
      <c r="U51" s="843"/>
      <c r="V51" s="843"/>
      <c r="W51" s="843"/>
      <c r="X51" s="843"/>
      <c r="Y51" s="843"/>
      <c r="Z51" s="843"/>
      <c r="AA51" s="843"/>
      <c r="AB51" s="843"/>
      <c r="AC51" s="843"/>
      <c r="AD51" s="843"/>
      <c r="AE51" s="844"/>
      <c r="AF51" s="774"/>
      <c r="AG51" s="775"/>
      <c r="AH51" s="775"/>
      <c r="AI51" s="775"/>
      <c r="AJ51" s="776"/>
      <c r="AK51" s="845"/>
      <c r="AL51" s="843"/>
      <c r="AM51" s="843"/>
      <c r="AN51" s="843"/>
      <c r="AO51" s="843"/>
      <c r="AP51" s="843"/>
      <c r="AQ51" s="843"/>
      <c r="AR51" s="843"/>
      <c r="AS51" s="843"/>
      <c r="AT51" s="843"/>
      <c r="AU51" s="843"/>
      <c r="AV51" s="843"/>
      <c r="AW51" s="843"/>
      <c r="AX51" s="843"/>
      <c r="AY51" s="843"/>
      <c r="AZ51" s="846"/>
      <c r="BA51" s="846"/>
      <c r="BB51" s="846"/>
      <c r="BC51" s="846"/>
      <c r="BD51" s="846"/>
      <c r="BE51" s="837"/>
      <c r="BF51" s="837"/>
      <c r="BG51" s="837"/>
      <c r="BH51" s="837"/>
      <c r="BI51" s="838"/>
      <c r="BJ51" s="234"/>
      <c r="BK51" s="234"/>
      <c r="BL51" s="234"/>
      <c r="BM51" s="234"/>
      <c r="BN51" s="234"/>
      <c r="BO51" s="243"/>
      <c r="BP51" s="243"/>
      <c r="BQ51" s="240">
        <v>45</v>
      </c>
      <c r="BR51" s="241"/>
      <c r="BS51" s="781"/>
      <c r="BT51" s="782"/>
      <c r="BU51" s="782"/>
      <c r="BV51" s="782"/>
      <c r="BW51" s="782"/>
      <c r="BX51" s="782"/>
      <c r="BY51" s="782"/>
      <c r="BZ51" s="782"/>
      <c r="CA51" s="782"/>
      <c r="CB51" s="782"/>
      <c r="CC51" s="782"/>
      <c r="CD51" s="782"/>
      <c r="CE51" s="782"/>
      <c r="CF51" s="782"/>
      <c r="CG51" s="783"/>
      <c r="CH51" s="792"/>
      <c r="CI51" s="793"/>
      <c r="CJ51" s="793"/>
      <c r="CK51" s="793"/>
      <c r="CL51" s="794"/>
      <c r="CM51" s="792"/>
      <c r="CN51" s="793"/>
      <c r="CO51" s="793"/>
      <c r="CP51" s="793"/>
      <c r="CQ51" s="794"/>
      <c r="CR51" s="792"/>
      <c r="CS51" s="793"/>
      <c r="CT51" s="793"/>
      <c r="CU51" s="793"/>
      <c r="CV51" s="794"/>
      <c r="CW51" s="792"/>
      <c r="CX51" s="793"/>
      <c r="CY51" s="793"/>
      <c r="CZ51" s="793"/>
      <c r="DA51" s="794"/>
      <c r="DB51" s="792"/>
      <c r="DC51" s="793"/>
      <c r="DD51" s="793"/>
      <c r="DE51" s="793"/>
      <c r="DF51" s="794"/>
      <c r="DG51" s="792"/>
      <c r="DH51" s="793"/>
      <c r="DI51" s="793"/>
      <c r="DJ51" s="793"/>
      <c r="DK51" s="794"/>
      <c r="DL51" s="792"/>
      <c r="DM51" s="793"/>
      <c r="DN51" s="793"/>
      <c r="DO51" s="793"/>
      <c r="DP51" s="794"/>
      <c r="DQ51" s="792"/>
      <c r="DR51" s="793"/>
      <c r="DS51" s="793"/>
      <c r="DT51" s="793"/>
      <c r="DU51" s="794"/>
      <c r="DV51" s="781"/>
      <c r="DW51" s="782"/>
      <c r="DX51" s="782"/>
      <c r="DY51" s="782"/>
      <c r="DZ51" s="795"/>
      <c r="EA51" s="231"/>
    </row>
    <row r="52" spans="1:131" ht="26.25" customHeight="1" x14ac:dyDescent="0.15">
      <c r="A52" s="240">
        <v>25</v>
      </c>
      <c r="B52" s="768"/>
      <c r="C52" s="769"/>
      <c r="D52" s="769"/>
      <c r="E52" s="769"/>
      <c r="F52" s="769"/>
      <c r="G52" s="769"/>
      <c r="H52" s="769"/>
      <c r="I52" s="769"/>
      <c r="J52" s="769"/>
      <c r="K52" s="769"/>
      <c r="L52" s="769"/>
      <c r="M52" s="769"/>
      <c r="N52" s="769"/>
      <c r="O52" s="769"/>
      <c r="P52" s="770"/>
      <c r="Q52" s="842"/>
      <c r="R52" s="843"/>
      <c r="S52" s="843"/>
      <c r="T52" s="843"/>
      <c r="U52" s="843"/>
      <c r="V52" s="843"/>
      <c r="W52" s="843"/>
      <c r="X52" s="843"/>
      <c r="Y52" s="843"/>
      <c r="Z52" s="843"/>
      <c r="AA52" s="843"/>
      <c r="AB52" s="843"/>
      <c r="AC52" s="843"/>
      <c r="AD52" s="843"/>
      <c r="AE52" s="844"/>
      <c r="AF52" s="774"/>
      <c r="AG52" s="775"/>
      <c r="AH52" s="775"/>
      <c r="AI52" s="775"/>
      <c r="AJ52" s="776"/>
      <c r="AK52" s="845"/>
      <c r="AL52" s="843"/>
      <c r="AM52" s="843"/>
      <c r="AN52" s="843"/>
      <c r="AO52" s="843"/>
      <c r="AP52" s="843"/>
      <c r="AQ52" s="843"/>
      <c r="AR52" s="843"/>
      <c r="AS52" s="843"/>
      <c r="AT52" s="843"/>
      <c r="AU52" s="843"/>
      <c r="AV52" s="843"/>
      <c r="AW52" s="843"/>
      <c r="AX52" s="843"/>
      <c r="AY52" s="843"/>
      <c r="AZ52" s="846"/>
      <c r="BA52" s="846"/>
      <c r="BB52" s="846"/>
      <c r="BC52" s="846"/>
      <c r="BD52" s="846"/>
      <c r="BE52" s="837"/>
      <c r="BF52" s="837"/>
      <c r="BG52" s="837"/>
      <c r="BH52" s="837"/>
      <c r="BI52" s="838"/>
      <c r="BJ52" s="234"/>
      <c r="BK52" s="234"/>
      <c r="BL52" s="234"/>
      <c r="BM52" s="234"/>
      <c r="BN52" s="234"/>
      <c r="BO52" s="243"/>
      <c r="BP52" s="243"/>
      <c r="BQ52" s="240">
        <v>46</v>
      </c>
      <c r="BR52" s="241"/>
      <c r="BS52" s="781"/>
      <c r="BT52" s="782"/>
      <c r="BU52" s="782"/>
      <c r="BV52" s="782"/>
      <c r="BW52" s="782"/>
      <c r="BX52" s="782"/>
      <c r="BY52" s="782"/>
      <c r="BZ52" s="782"/>
      <c r="CA52" s="782"/>
      <c r="CB52" s="782"/>
      <c r="CC52" s="782"/>
      <c r="CD52" s="782"/>
      <c r="CE52" s="782"/>
      <c r="CF52" s="782"/>
      <c r="CG52" s="783"/>
      <c r="CH52" s="792"/>
      <c r="CI52" s="793"/>
      <c r="CJ52" s="793"/>
      <c r="CK52" s="793"/>
      <c r="CL52" s="794"/>
      <c r="CM52" s="792"/>
      <c r="CN52" s="793"/>
      <c r="CO52" s="793"/>
      <c r="CP52" s="793"/>
      <c r="CQ52" s="794"/>
      <c r="CR52" s="792"/>
      <c r="CS52" s="793"/>
      <c r="CT52" s="793"/>
      <c r="CU52" s="793"/>
      <c r="CV52" s="794"/>
      <c r="CW52" s="792"/>
      <c r="CX52" s="793"/>
      <c r="CY52" s="793"/>
      <c r="CZ52" s="793"/>
      <c r="DA52" s="794"/>
      <c r="DB52" s="792"/>
      <c r="DC52" s="793"/>
      <c r="DD52" s="793"/>
      <c r="DE52" s="793"/>
      <c r="DF52" s="794"/>
      <c r="DG52" s="792"/>
      <c r="DH52" s="793"/>
      <c r="DI52" s="793"/>
      <c r="DJ52" s="793"/>
      <c r="DK52" s="794"/>
      <c r="DL52" s="792"/>
      <c r="DM52" s="793"/>
      <c r="DN52" s="793"/>
      <c r="DO52" s="793"/>
      <c r="DP52" s="794"/>
      <c r="DQ52" s="792"/>
      <c r="DR52" s="793"/>
      <c r="DS52" s="793"/>
      <c r="DT52" s="793"/>
      <c r="DU52" s="794"/>
      <c r="DV52" s="781"/>
      <c r="DW52" s="782"/>
      <c r="DX52" s="782"/>
      <c r="DY52" s="782"/>
      <c r="DZ52" s="795"/>
      <c r="EA52" s="231"/>
    </row>
    <row r="53" spans="1:131" ht="26.25" customHeight="1" x14ac:dyDescent="0.15">
      <c r="A53" s="240">
        <v>26</v>
      </c>
      <c r="B53" s="768"/>
      <c r="C53" s="769"/>
      <c r="D53" s="769"/>
      <c r="E53" s="769"/>
      <c r="F53" s="769"/>
      <c r="G53" s="769"/>
      <c r="H53" s="769"/>
      <c r="I53" s="769"/>
      <c r="J53" s="769"/>
      <c r="K53" s="769"/>
      <c r="L53" s="769"/>
      <c r="M53" s="769"/>
      <c r="N53" s="769"/>
      <c r="O53" s="769"/>
      <c r="P53" s="770"/>
      <c r="Q53" s="842"/>
      <c r="R53" s="843"/>
      <c r="S53" s="843"/>
      <c r="T53" s="843"/>
      <c r="U53" s="843"/>
      <c r="V53" s="843"/>
      <c r="W53" s="843"/>
      <c r="X53" s="843"/>
      <c r="Y53" s="843"/>
      <c r="Z53" s="843"/>
      <c r="AA53" s="843"/>
      <c r="AB53" s="843"/>
      <c r="AC53" s="843"/>
      <c r="AD53" s="843"/>
      <c r="AE53" s="844"/>
      <c r="AF53" s="774"/>
      <c r="AG53" s="775"/>
      <c r="AH53" s="775"/>
      <c r="AI53" s="775"/>
      <c r="AJ53" s="776"/>
      <c r="AK53" s="845"/>
      <c r="AL53" s="843"/>
      <c r="AM53" s="843"/>
      <c r="AN53" s="843"/>
      <c r="AO53" s="843"/>
      <c r="AP53" s="843"/>
      <c r="AQ53" s="843"/>
      <c r="AR53" s="843"/>
      <c r="AS53" s="843"/>
      <c r="AT53" s="843"/>
      <c r="AU53" s="843"/>
      <c r="AV53" s="843"/>
      <c r="AW53" s="843"/>
      <c r="AX53" s="843"/>
      <c r="AY53" s="843"/>
      <c r="AZ53" s="846"/>
      <c r="BA53" s="846"/>
      <c r="BB53" s="846"/>
      <c r="BC53" s="846"/>
      <c r="BD53" s="846"/>
      <c r="BE53" s="837"/>
      <c r="BF53" s="837"/>
      <c r="BG53" s="837"/>
      <c r="BH53" s="837"/>
      <c r="BI53" s="838"/>
      <c r="BJ53" s="234"/>
      <c r="BK53" s="234"/>
      <c r="BL53" s="234"/>
      <c r="BM53" s="234"/>
      <c r="BN53" s="234"/>
      <c r="BO53" s="243"/>
      <c r="BP53" s="243"/>
      <c r="BQ53" s="240">
        <v>47</v>
      </c>
      <c r="BR53" s="241"/>
      <c r="BS53" s="781"/>
      <c r="BT53" s="782"/>
      <c r="BU53" s="782"/>
      <c r="BV53" s="782"/>
      <c r="BW53" s="782"/>
      <c r="BX53" s="782"/>
      <c r="BY53" s="782"/>
      <c r="BZ53" s="782"/>
      <c r="CA53" s="782"/>
      <c r="CB53" s="782"/>
      <c r="CC53" s="782"/>
      <c r="CD53" s="782"/>
      <c r="CE53" s="782"/>
      <c r="CF53" s="782"/>
      <c r="CG53" s="783"/>
      <c r="CH53" s="792"/>
      <c r="CI53" s="793"/>
      <c r="CJ53" s="793"/>
      <c r="CK53" s="793"/>
      <c r="CL53" s="794"/>
      <c r="CM53" s="792"/>
      <c r="CN53" s="793"/>
      <c r="CO53" s="793"/>
      <c r="CP53" s="793"/>
      <c r="CQ53" s="794"/>
      <c r="CR53" s="792"/>
      <c r="CS53" s="793"/>
      <c r="CT53" s="793"/>
      <c r="CU53" s="793"/>
      <c r="CV53" s="794"/>
      <c r="CW53" s="792"/>
      <c r="CX53" s="793"/>
      <c r="CY53" s="793"/>
      <c r="CZ53" s="793"/>
      <c r="DA53" s="794"/>
      <c r="DB53" s="792"/>
      <c r="DC53" s="793"/>
      <c r="DD53" s="793"/>
      <c r="DE53" s="793"/>
      <c r="DF53" s="794"/>
      <c r="DG53" s="792"/>
      <c r="DH53" s="793"/>
      <c r="DI53" s="793"/>
      <c r="DJ53" s="793"/>
      <c r="DK53" s="794"/>
      <c r="DL53" s="792"/>
      <c r="DM53" s="793"/>
      <c r="DN53" s="793"/>
      <c r="DO53" s="793"/>
      <c r="DP53" s="794"/>
      <c r="DQ53" s="792"/>
      <c r="DR53" s="793"/>
      <c r="DS53" s="793"/>
      <c r="DT53" s="793"/>
      <c r="DU53" s="794"/>
      <c r="DV53" s="781"/>
      <c r="DW53" s="782"/>
      <c r="DX53" s="782"/>
      <c r="DY53" s="782"/>
      <c r="DZ53" s="795"/>
      <c r="EA53" s="231"/>
    </row>
    <row r="54" spans="1:131" ht="26.25" customHeight="1" x14ac:dyDescent="0.15">
      <c r="A54" s="240">
        <v>27</v>
      </c>
      <c r="B54" s="768"/>
      <c r="C54" s="769"/>
      <c r="D54" s="769"/>
      <c r="E54" s="769"/>
      <c r="F54" s="769"/>
      <c r="G54" s="769"/>
      <c r="H54" s="769"/>
      <c r="I54" s="769"/>
      <c r="J54" s="769"/>
      <c r="K54" s="769"/>
      <c r="L54" s="769"/>
      <c r="M54" s="769"/>
      <c r="N54" s="769"/>
      <c r="O54" s="769"/>
      <c r="P54" s="770"/>
      <c r="Q54" s="842"/>
      <c r="R54" s="843"/>
      <c r="S54" s="843"/>
      <c r="T54" s="843"/>
      <c r="U54" s="843"/>
      <c r="V54" s="843"/>
      <c r="W54" s="843"/>
      <c r="X54" s="843"/>
      <c r="Y54" s="843"/>
      <c r="Z54" s="843"/>
      <c r="AA54" s="843"/>
      <c r="AB54" s="843"/>
      <c r="AC54" s="843"/>
      <c r="AD54" s="843"/>
      <c r="AE54" s="844"/>
      <c r="AF54" s="774"/>
      <c r="AG54" s="775"/>
      <c r="AH54" s="775"/>
      <c r="AI54" s="775"/>
      <c r="AJ54" s="776"/>
      <c r="AK54" s="845"/>
      <c r="AL54" s="843"/>
      <c r="AM54" s="843"/>
      <c r="AN54" s="843"/>
      <c r="AO54" s="843"/>
      <c r="AP54" s="843"/>
      <c r="AQ54" s="843"/>
      <c r="AR54" s="843"/>
      <c r="AS54" s="843"/>
      <c r="AT54" s="843"/>
      <c r="AU54" s="843"/>
      <c r="AV54" s="843"/>
      <c r="AW54" s="843"/>
      <c r="AX54" s="843"/>
      <c r="AY54" s="843"/>
      <c r="AZ54" s="846"/>
      <c r="BA54" s="846"/>
      <c r="BB54" s="846"/>
      <c r="BC54" s="846"/>
      <c r="BD54" s="846"/>
      <c r="BE54" s="837"/>
      <c r="BF54" s="837"/>
      <c r="BG54" s="837"/>
      <c r="BH54" s="837"/>
      <c r="BI54" s="838"/>
      <c r="BJ54" s="234"/>
      <c r="BK54" s="234"/>
      <c r="BL54" s="234"/>
      <c r="BM54" s="234"/>
      <c r="BN54" s="234"/>
      <c r="BO54" s="243"/>
      <c r="BP54" s="243"/>
      <c r="BQ54" s="240">
        <v>48</v>
      </c>
      <c r="BR54" s="241"/>
      <c r="BS54" s="781"/>
      <c r="BT54" s="782"/>
      <c r="BU54" s="782"/>
      <c r="BV54" s="782"/>
      <c r="BW54" s="782"/>
      <c r="BX54" s="782"/>
      <c r="BY54" s="782"/>
      <c r="BZ54" s="782"/>
      <c r="CA54" s="782"/>
      <c r="CB54" s="782"/>
      <c r="CC54" s="782"/>
      <c r="CD54" s="782"/>
      <c r="CE54" s="782"/>
      <c r="CF54" s="782"/>
      <c r="CG54" s="783"/>
      <c r="CH54" s="792"/>
      <c r="CI54" s="793"/>
      <c r="CJ54" s="793"/>
      <c r="CK54" s="793"/>
      <c r="CL54" s="794"/>
      <c r="CM54" s="792"/>
      <c r="CN54" s="793"/>
      <c r="CO54" s="793"/>
      <c r="CP54" s="793"/>
      <c r="CQ54" s="794"/>
      <c r="CR54" s="792"/>
      <c r="CS54" s="793"/>
      <c r="CT54" s="793"/>
      <c r="CU54" s="793"/>
      <c r="CV54" s="794"/>
      <c r="CW54" s="792"/>
      <c r="CX54" s="793"/>
      <c r="CY54" s="793"/>
      <c r="CZ54" s="793"/>
      <c r="DA54" s="794"/>
      <c r="DB54" s="792"/>
      <c r="DC54" s="793"/>
      <c r="DD54" s="793"/>
      <c r="DE54" s="793"/>
      <c r="DF54" s="794"/>
      <c r="DG54" s="792"/>
      <c r="DH54" s="793"/>
      <c r="DI54" s="793"/>
      <c r="DJ54" s="793"/>
      <c r="DK54" s="794"/>
      <c r="DL54" s="792"/>
      <c r="DM54" s="793"/>
      <c r="DN54" s="793"/>
      <c r="DO54" s="793"/>
      <c r="DP54" s="794"/>
      <c r="DQ54" s="792"/>
      <c r="DR54" s="793"/>
      <c r="DS54" s="793"/>
      <c r="DT54" s="793"/>
      <c r="DU54" s="794"/>
      <c r="DV54" s="781"/>
      <c r="DW54" s="782"/>
      <c r="DX54" s="782"/>
      <c r="DY54" s="782"/>
      <c r="DZ54" s="795"/>
      <c r="EA54" s="231"/>
    </row>
    <row r="55" spans="1:131" ht="26.25" customHeight="1" x14ac:dyDescent="0.15">
      <c r="A55" s="240">
        <v>28</v>
      </c>
      <c r="B55" s="768"/>
      <c r="C55" s="769"/>
      <c r="D55" s="769"/>
      <c r="E55" s="769"/>
      <c r="F55" s="769"/>
      <c r="G55" s="769"/>
      <c r="H55" s="769"/>
      <c r="I55" s="769"/>
      <c r="J55" s="769"/>
      <c r="K55" s="769"/>
      <c r="L55" s="769"/>
      <c r="M55" s="769"/>
      <c r="N55" s="769"/>
      <c r="O55" s="769"/>
      <c r="P55" s="770"/>
      <c r="Q55" s="842"/>
      <c r="R55" s="843"/>
      <c r="S55" s="843"/>
      <c r="T55" s="843"/>
      <c r="U55" s="843"/>
      <c r="V55" s="843"/>
      <c r="W55" s="843"/>
      <c r="X55" s="843"/>
      <c r="Y55" s="843"/>
      <c r="Z55" s="843"/>
      <c r="AA55" s="843"/>
      <c r="AB55" s="843"/>
      <c r="AC55" s="843"/>
      <c r="AD55" s="843"/>
      <c r="AE55" s="844"/>
      <c r="AF55" s="774"/>
      <c r="AG55" s="775"/>
      <c r="AH55" s="775"/>
      <c r="AI55" s="775"/>
      <c r="AJ55" s="776"/>
      <c r="AK55" s="845"/>
      <c r="AL55" s="843"/>
      <c r="AM55" s="843"/>
      <c r="AN55" s="843"/>
      <c r="AO55" s="843"/>
      <c r="AP55" s="843"/>
      <c r="AQ55" s="843"/>
      <c r="AR55" s="843"/>
      <c r="AS55" s="843"/>
      <c r="AT55" s="843"/>
      <c r="AU55" s="843"/>
      <c r="AV55" s="843"/>
      <c r="AW55" s="843"/>
      <c r="AX55" s="843"/>
      <c r="AY55" s="843"/>
      <c r="AZ55" s="846"/>
      <c r="BA55" s="846"/>
      <c r="BB55" s="846"/>
      <c r="BC55" s="846"/>
      <c r="BD55" s="846"/>
      <c r="BE55" s="837"/>
      <c r="BF55" s="837"/>
      <c r="BG55" s="837"/>
      <c r="BH55" s="837"/>
      <c r="BI55" s="838"/>
      <c r="BJ55" s="234"/>
      <c r="BK55" s="234"/>
      <c r="BL55" s="234"/>
      <c r="BM55" s="234"/>
      <c r="BN55" s="234"/>
      <c r="BO55" s="243"/>
      <c r="BP55" s="243"/>
      <c r="BQ55" s="240">
        <v>49</v>
      </c>
      <c r="BR55" s="241"/>
      <c r="BS55" s="781"/>
      <c r="BT55" s="782"/>
      <c r="BU55" s="782"/>
      <c r="BV55" s="782"/>
      <c r="BW55" s="782"/>
      <c r="BX55" s="782"/>
      <c r="BY55" s="782"/>
      <c r="BZ55" s="782"/>
      <c r="CA55" s="782"/>
      <c r="CB55" s="782"/>
      <c r="CC55" s="782"/>
      <c r="CD55" s="782"/>
      <c r="CE55" s="782"/>
      <c r="CF55" s="782"/>
      <c r="CG55" s="783"/>
      <c r="CH55" s="792"/>
      <c r="CI55" s="793"/>
      <c r="CJ55" s="793"/>
      <c r="CK55" s="793"/>
      <c r="CL55" s="794"/>
      <c r="CM55" s="792"/>
      <c r="CN55" s="793"/>
      <c r="CO55" s="793"/>
      <c r="CP55" s="793"/>
      <c r="CQ55" s="794"/>
      <c r="CR55" s="792"/>
      <c r="CS55" s="793"/>
      <c r="CT55" s="793"/>
      <c r="CU55" s="793"/>
      <c r="CV55" s="794"/>
      <c r="CW55" s="792"/>
      <c r="CX55" s="793"/>
      <c r="CY55" s="793"/>
      <c r="CZ55" s="793"/>
      <c r="DA55" s="794"/>
      <c r="DB55" s="792"/>
      <c r="DC55" s="793"/>
      <c r="DD55" s="793"/>
      <c r="DE55" s="793"/>
      <c r="DF55" s="794"/>
      <c r="DG55" s="792"/>
      <c r="DH55" s="793"/>
      <c r="DI55" s="793"/>
      <c r="DJ55" s="793"/>
      <c r="DK55" s="794"/>
      <c r="DL55" s="792"/>
      <c r="DM55" s="793"/>
      <c r="DN55" s="793"/>
      <c r="DO55" s="793"/>
      <c r="DP55" s="794"/>
      <c r="DQ55" s="792"/>
      <c r="DR55" s="793"/>
      <c r="DS55" s="793"/>
      <c r="DT55" s="793"/>
      <c r="DU55" s="794"/>
      <c r="DV55" s="781"/>
      <c r="DW55" s="782"/>
      <c r="DX55" s="782"/>
      <c r="DY55" s="782"/>
      <c r="DZ55" s="795"/>
      <c r="EA55" s="231"/>
    </row>
    <row r="56" spans="1:131" ht="26.25" customHeight="1" x14ac:dyDescent="0.15">
      <c r="A56" s="240">
        <v>29</v>
      </c>
      <c r="B56" s="768"/>
      <c r="C56" s="769"/>
      <c r="D56" s="769"/>
      <c r="E56" s="769"/>
      <c r="F56" s="769"/>
      <c r="G56" s="769"/>
      <c r="H56" s="769"/>
      <c r="I56" s="769"/>
      <c r="J56" s="769"/>
      <c r="K56" s="769"/>
      <c r="L56" s="769"/>
      <c r="M56" s="769"/>
      <c r="N56" s="769"/>
      <c r="O56" s="769"/>
      <c r="P56" s="770"/>
      <c r="Q56" s="842"/>
      <c r="R56" s="843"/>
      <c r="S56" s="843"/>
      <c r="T56" s="843"/>
      <c r="U56" s="843"/>
      <c r="V56" s="843"/>
      <c r="W56" s="843"/>
      <c r="X56" s="843"/>
      <c r="Y56" s="843"/>
      <c r="Z56" s="843"/>
      <c r="AA56" s="843"/>
      <c r="AB56" s="843"/>
      <c r="AC56" s="843"/>
      <c r="AD56" s="843"/>
      <c r="AE56" s="844"/>
      <c r="AF56" s="774"/>
      <c r="AG56" s="775"/>
      <c r="AH56" s="775"/>
      <c r="AI56" s="775"/>
      <c r="AJ56" s="776"/>
      <c r="AK56" s="845"/>
      <c r="AL56" s="843"/>
      <c r="AM56" s="843"/>
      <c r="AN56" s="843"/>
      <c r="AO56" s="843"/>
      <c r="AP56" s="843"/>
      <c r="AQ56" s="843"/>
      <c r="AR56" s="843"/>
      <c r="AS56" s="843"/>
      <c r="AT56" s="843"/>
      <c r="AU56" s="843"/>
      <c r="AV56" s="843"/>
      <c r="AW56" s="843"/>
      <c r="AX56" s="843"/>
      <c r="AY56" s="843"/>
      <c r="AZ56" s="846"/>
      <c r="BA56" s="846"/>
      <c r="BB56" s="846"/>
      <c r="BC56" s="846"/>
      <c r="BD56" s="846"/>
      <c r="BE56" s="837"/>
      <c r="BF56" s="837"/>
      <c r="BG56" s="837"/>
      <c r="BH56" s="837"/>
      <c r="BI56" s="838"/>
      <c r="BJ56" s="234"/>
      <c r="BK56" s="234"/>
      <c r="BL56" s="234"/>
      <c r="BM56" s="234"/>
      <c r="BN56" s="234"/>
      <c r="BO56" s="243"/>
      <c r="BP56" s="243"/>
      <c r="BQ56" s="240">
        <v>50</v>
      </c>
      <c r="BR56" s="241"/>
      <c r="BS56" s="781"/>
      <c r="BT56" s="782"/>
      <c r="BU56" s="782"/>
      <c r="BV56" s="782"/>
      <c r="BW56" s="782"/>
      <c r="BX56" s="782"/>
      <c r="BY56" s="782"/>
      <c r="BZ56" s="782"/>
      <c r="CA56" s="782"/>
      <c r="CB56" s="782"/>
      <c r="CC56" s="782"/>
      <c r="CD56" s="782"/>
      <c r="CE56" s="782"/>
      <c r="CF56" s="782"/>
      <c r="CG56" s="783"/>
      <c r="CH56" s="792"/>
      <c r="CI56" s="793"/>
      <c r="CJ56" s="793"/>
      <c r="CK56" s="793"/>
      <c r="CL56" s="794"/>
      <c r="CM56" s="792"/>
      <c r="CN56" s="793"/>
      <c r="CO56" s="793"/>
      <c r="CP56" s="793"/>
      <c r="CQ56" s="794"/>
      <c r="CR56" s="792"/>
      <c r="CS56" s="793"/>
      <c r="CT56" s="793"/>
      <c r="CU56" s="793"/>
      <c r="CV56" s="794"/>
      <c r="CW56" s="792"/>
      <c r="CX56" s="793"/>
      <c r="CY56" s="793"/>
      <c r="CZ56" s="793"/>
      <c r="DA56" s="794"/>
      <c r="DB56" s="792"/>
      <c r="DC56" s="793"/>
      <c r="DD56" s="793"/>
      <c r="DE56" s="793"/>
      <c r="DF56" s="794"/>
      <c r="DG56" s="792"/>
      <c r="DH56" s="793"/>
      <c r="DI56" s="793"/>
      <c r="DJ56" s="793"/>
      <c r="DK56" s="794"/>
      <c r="DL56" s="792"/>
      <c r="DM56" s="793"/>
      <c r="DN56" s="793"/>
      <c r="DO56" s="793"/>
      <c r="DP56" s="794"/>
      <c r="DQ56" s="792"/>
      <c r="DR56" s="793"/>
      <c r="DS56" s="793"/>
      <c r="DT56" s="793"/>
      <c r="DU56" s="794"/>
      <c r="DV56" s="781"/>
      <c r="DW56" s="782"/>
      <c r="DX56" s="782"/>
      <c r="DY56" s="782"/>
      <c r="DZ56" s="795"/>
      <c r="EA56" s="231"/>
    </row>
    <row r="57" spans="1:131" ht="26.25" customHeight="1" x14ac:dyDescent="0.15">
      <c r="A57" s="240">
        <v>30</v>
      </c>
      <c r="B57" s="768"/>
      <c r="C57" s="769"/>
      <c r="D57" s="769"/>
      <c r="E57" s="769"/>
      <c r="F57" s="769"/>
      <c r="G57" s="769"/>
      <c r="H57" s="769"/>
      <c r="I57" s="769"/>
      <c r="J57" s="769"/>
      <c r="K57" s="769"/>
      <c r="L57" s="769"/>
      <c r="M57" s="769"/>
      <c r="N57" s="769"/>
      <c r="O57" s="769"/>
      <c r="P57" s="770"/>
      <c r="Q57" s="842"/>
      <c r="R57" s="843"/>
      <c r="S57" s="843"/>
      <c r="T57" s="843"/>
      <c r="U57" s="843"/>
      <c r="V57" s="843"/>
      <c r="W57" s="843"/>
      <c r="X57" s="843"/>
      <c r="Y57" s="843"/>
      <c r="Z57" s="843"/>
      <c r="AA57" s="843"/>
      <c r="AB57" s="843"/>
      <c r="AC57" s="843"/>
      <c r="AD57" s="843"/>
      <c r="AE57" s="844"/>
      <c r="AF57" s="774"/>
      <c r="AG57" s="775"/>
      <c r="AH57" s="775"/>
      <c r="AI57" s="775"/>
      <c r="AJ57" s="776"/>
      <c r="AK57" s="845"/>
      <c r="AL57" s="843"/>
      <c r="AM57" s="843"/>
      <c r="AN57" s="843"/>
      <c r="AO57" s="843"/>
      <c r="AP57" s="843"/>
      <c r="AQ57" s="843"/>
      <c r="AR57" s="843"/>
      <c r="AS57" s="843"/>
      <c r="AT57" s="843"/>
      <c r="AU57" s="843"/>
      <c r="AV57" s="843"/>
      <c r="AW57" s="843"/>
      <c r="AX57" s="843"/>
      <c r="AY57" s="843"/>
      <c r="AZ57" s="846"/>
      <c r="BA57" s="846"/>
      <c r="BB57" s="846"/>
      <c r="BC57" s="846"/>
      <c r="BD57" s="846"/>
      <c r="BE57" s="837"/>
      <c r="BF57" s="837"/>
      <c r="BG57" s="837"/>
      <c r="BH57" s="837"/>
      <c r="BI57" s="838"/>
      <c r="BJ57" s="234"/>
      <c r="BK57" s="234"/>
      <c r="BL57" s="234"/>
      <c r="BM57" s="234"/>
      <c r="BN57" s="234"/>
      <c r="BO57" s="243"/>
      <c r="BP57" s="243"/>
      <c r="BQ57" s="240">
        <v>51</v>
      </c>
      <c r="BR57" s="241"/>
      <c r="BS57" s="781"/>
      <c r="BT57" s="782"/>
      <c r="BU57" s="782"/>
      <c r="BV57" s="782"/>
      <c r="BW57" s="782"/>
      <c r="BX57" s="782"/>
      <c r="BY57" s="782"/>
      <c r="BZ57" s="782"/>
      <c r="CA57" s="782"/>
      <c r="CB57" s="782"/>
      <c r="CC57" s="782"/>
      <c r="CD57" s="782"/>
      <c r="CE57" s="782"/>
      <c r="CF57" s="782"/>
      <c r="CG57" s="783"/>
      <c r="CH57" s="792"/>
      <c r="CI57" s="793"/>
      <c r="CJ57" s="793"/>
      <c r="CK57" s="793"/>
      <c r="CL57" s="794"/>
      <c r="CM57" s="792"/>
      <c r="CN57" s="793"/>
      <c r="CO57" s="793"/>
      <c r="CP57" s="793"/>
      <c r="CQ57" s="794"/>
      <c r="CR57" s="792"/>
      <c r="CS57" s="793"/>
      <c r="CT57" s="793"/>
      <c r="CU57" s="793"/>
      <c r="CV57" s="794"/>
      <c r="CW57" s="792"/>
      <c r="CX57" s="793"/>
      <c r="CY57" s="793"/>
      <c r="CZ57" s="793"/>
      <c r="DA57" s="794"/>
      <c r="DB57" s="792"/>
      <c r="DC57" s="793"/>
      <c r="DD57" s="793"/>
      <c r="DE57" s="793"/>
      <c r="DF57" s="794"/>
      <c r="DG57" s="792"/>
      <c r="DH57" s="793"/>
      <c r="DI57" s="793"/>
      <c r="DJ57" s="793"/>
      <c r="DK57" s="794"/>
      <c r="DL57" s="792"/>
      <c r="DM57" s="793"/>
      <c r="DN57" s="793"/>
      <c r="DO57" s="793"/>
      <c r="DP57" s="794"/>
      <c r="DQ57" s="792"/>
      <c r="DR57" s="793"/>
      <c r="DS57" s="793"/>
      <c r="DT57" s="793"/>
      <c r="DU57" s="794"/>
      <c r="DV57" s="781"/>
      <c r="DW57" s="782"/>
      <c r="DX57" s="782"/>
      <c r="DY57" s="782"/>
      <c r="DZ57" s="795"/>
      <c r="EA57" s="231"/>
    </row>
    <row r="58" spans="1:131" ht="26.25" customHeight="1" x14ac:dyDescent="0.15">
      <c r="A58" s="240">
        <v>31</v>
      </c>
      <c r="B58" s="768"/>
      <c r="C58" s="769"/>
      <c r="D58" s="769"/>
      <c r="E58" s="769"/>
      <c r="F58" s="769"/>
      <c r="G58" s="769"/>
      <c r="H58" s="769"/>
      <c r="I58" s="769"/>
      <c r="J58" s="769"/>
      <c r="K58" s="769"/>
      <c r="L58" s="769"/>
      <c r="M58" s="769"/>
      <c r="N58" s="769"/>
      <c r="O58" s="769"/>
      <c r="P58" s="770"/>
      <c r="Q58" s="842"/>
      <c r="R58" s="843"/>
      <c r="S58" s="843"/>
      <c r="T58" s="843"/>
      <c r="U58" s="843"/>
      <c r="V58" s="843"/>
      <c r="W58" s="843"/>
      <c r="X58" s="843"/>
      <c r="Y58" s="843"/>
      <c r="Z58" s="843"/>
      <c r="AA58" s="843"/>
      <c r="AB58" s="843"/>
      <c r="AC58" s="843"/>
      <c r="AD58" s="843"/>
      <c r="AE58" s="844"/>
      <c r="AF58" s="774"/>
      <c r="AG58" s="775"/>
      <c r="AH58" s="775"/>
      <c r="AI58" s="775"/>
      <c r="AJ58" s="776"/>
      <c r="AK58" s="845"/>
      <c r="AL58" s="843"/>
      <c r="AM58" s="843"/>
      <c r="AN58" s="843"/>
      <c r="AO58" s="843"/>
      <c r="AP58" s="843"/>
      <c r="AQ58" s="843"/>
      <c r="AR58" s="843"/>
      <c r="AS58" s="843"/>
      <c r="AT58" s="843"/>
      <c r="AU58" s="843"/>
      <c r="AV58" s="843"/>
      <c r="AW58" s="843"/>
      <c r="AX58" s="843"/>
      <c r="AY58" s="843"/>
      <c r="AZ58" s="846"/>
      <c r="BA58" s="846"/>
      <c r="BB58" s="846"/>
      <c r="BC58" s="846"/>
      <c r="BD58" s="846"/>
      <c r="BE58" s="837"/>
      <c r="BF58" s="837"/>
      <c r="BG58" s="837"/>
      <c r="BH58" s="837"/>
      <c r="BI58" s="838"/>
      <c r="BJ58" s="234"/>
      <c r="BK58" s="234"/>
      <c r="BL58" s="234"/>
      <c r="BM58" s="234"/>
      <c r="BN58" s="234"/>
      <c r="BO58" s="243"/>
      <c r="BP58" s="243"/>
      <c r="BQ58" s="240">
        <v>52</v>
      </c>
      <c r="BR58" s="241"/>
      <c r="BS58" s="781"/>
      <c r="BT58" s="782"/>
      <c r="BU58" s="782"/>
      <c r="BV58" s="782"/>
      <c r="BW58" s="782"/>
      <c r="BX58" s="782"/>
      <c r="BY58" s="782"/>
      <c r="BZ58" s="782"/>
      <c r="CA58" s="782"/>
      <c r="CB58" s="782"/>
      <c r="CC58" s="782"/>
      <c r="CD58" s="782"/>
      <c r="CE58" s="782"/>
      <c r="CF58" s="782"/>
      <c r="CG58" s="783"/>
      <c r="CH58" s="792"/>
      <c r="CI58" s="793"/>
      <c r="CJ58" s="793"/>
      <c r="CK58" s="793"/>
      <c r="CL58" s="794"/>
      <c r="CM58" s="792"/>
      <c r="CN58" s="793"/>
      <c r="CO58" s="793"/>
      <c r="CP58" s="793"/>
      <c r="CQ58" s="794"/>
      <c r="CR58" s="792"/>
      <c r="CS58" s="793"/>
      <c r="CT58" s="793"/>
      <c r="CU58" s="793"/>
      <c r="CV58" s="794"/>
      <c r="CW58" s="792"/>
      <c r="CX58" s="793"/>
      <c r="CY58" s="793"/>
      <c r="CZ58" s="793"/>
      <c r="DA58" s="794"/>
      <c r="DB58" s="792"/>
      <c r="DC58" s="793"/>
      <c r="DD58" s="793"/>
      <c r="DE58" s="793"/>
      <c r="DF58" s="794"/>
      <c r="DG58" s="792"/>
      <c r="DH58" s="793"/>
      <c r="DI58" s="793"/>
      <c r="DJ58" s="793"/>
      <c r="DK58" s="794"/>
      <c r="DL58" s="792"/>
      <c r="DM58" s="793"/>
      <c r="DN58" s="793"/>
      <c r="DO58" s="793"/>
      <c r="DP58" s="794"/>
      <c r="DQ58" s="792"/>
      <c r="DR58" s="793"/>
      <c r="DS58" s="793"/>
      <c r="DT58" s="793"/>
      <c r="DU58" s="794"/>
      <c r="DV58" s="781"/>
      <c r="DW58" s="782"/>
      <c r="DX58" s="782"/>
      <c r="DY58" s="782"/>
      <c r="DZ58" s="795"/>
      <c r="EA58" s="231"/>
    </row>
    <row r="59" spans="1:131" ht="26.25" customHeight="1" x14ac:dyDescent="0.15">
      <c r="A59" s="240">
        <v>32</v>
      </c>
      <c r="B59" s="768"/>
      <c r="C59" s="769"/>
      <c r="D59" s="769"/>
      <c r="E59" s="769"/>
      <c r="F59" s="769"/>
      <c r="G59" s="769"/>
      <c r="H59" s="769"/>
      <c r="I59" s="769"/>
      <c r="J59" s="769"/>
      <c r="K59" s="769"/>
      <c r="L59" s="769"/>
      <c r="M59" s="769"/>
      <c r="N59" s="769"/>
      <c r="O59" s="769"/>
      <c r="P59" s="770"/>
      <c r="Q59" s="842"/>
      <c r="R59" s="843"/>
      <c r="S59" s="843"/>
      <c r="T59" s="843"/>
      <c r="U59" s="843"/>
      <c r="V59" s="843"/>
      <c r="W59" s="843"/>
      <c r="X59" s="843"/>
      <c r="Y59" s="843"/>
      <c r="Z59" s="843"/>
      <c r="AA59" s="843"/>
      <c r="AB59" s="843"/>
      <c r="AC59" s="843"/>
      <c r="AD59" s="843"/>
      <c r="AE59" s="844"/>
      <c r="AF59" s="774"/>
      <c r="AG59" s="775"/>
      <c r="AH59" s="775"/>
      <c r="AI59" s="775"/>
      <c r="AJ59" s="776"/>
      <c r="AK59" s="845"/>
      <c r="AL59" s="843"/>
      <c r="AM59" s="843"/>
      <c r="AN59" s="843"/>
      <c r="AO59" s="843"/>
      <c r="AP59" s="843"/>
      <c r="AQ59" s="843"/>
      <c r="AR59" s="843"/>
      <c r="AS59" s="843"/>
      <c r="AT59" s="843"/>
      <c r="AU59" s="843"/>
      <c r="AV59" s="843"/>
      <c r="AW59" s="843"/>
      <c r="AX59" s="843"/>
      <c r="AY59" s="843"/>
      <c r="AZ59" s="846"/>
      <c r="BA59" s="846"/>
      <c r="BB59" s="846"/>
      <c r="BC59" s="846"/>
      <c r="BD59" s="846"/>
      <c r="BE59" s="837"/>
      <c r="BF59" s="837"/>
      <c r="BG59" s="837"/>
      <c r="BH59" s="837"/>
      <c r="BI59" s="838"/>
      <c r="BJ59" s="234"/>
      <c r="BK59" s="234"/>
      <c r="BL59" s="234"/>
      <c r="BM59" s="234"/>
      <c r="BN59" s="234"/>
      <c r="BO59" s="243"/>
      <c r="BP59" s="243"/>
      <c r="BQ59" s="240">
        <v>53</v>
      </c>
      <c r="BR59" s="241"/>
      <c r="BS59" s="781"/>
      <c r="BT59" s="782"/>
      <c r="BU59" s="782"/>
      <c r="BV59" s="782"/>
      <c r="BW59" s="782"/>
      <c r="BX59" s="782"/>
      <c r="BY59" s="782"/>
      <c r="BZ59" s="782"/>
      <c r="CA59" s="782"/>
      <c r="CB59" s="782"/>
      <c r="CC59" s="782"/>
      <c r="CD59" s="782"/>
      <c r="CE59" s="782"/>
      <c r="CF59" s="782"/>
      <c r="CG59" s="783"/>
      <c r="CH59" s="792"/>
      <c r="CI59" s="793"/>
      <c r="CJ59" s="793"/>
      <c r="CK59" s="793"/>
      <c r="CL59" s="794"/>
      <c r="CM59" s="792"/>
      <c r="CN59" s="793"/>
      <c r="CO59" s="793"/>
      <c r="CP59" s="793"/>
      <c r="CQ59" s="794"/>
      <c r="CR59" s="792"/>
      <c r="CS59" s="793"/>
      <c r="CT59" s="793"/>
      <c r="CU59" s="793"/>
      <c r="CV59" s="794"/>
      <c r="CW59" s="792"/>
      <c r="CX59" s="793"/>
      <c r="CY59" s="793"/>
      <c r="CZ59" s="793"/>
      <c r="DA59" s="794"/>
      <c r="DB59" s="792"/>
      <c r="DC59" s="793"/>
      <c r="DD59" s="793"/>
      <c r="DE59" s="793"/>
      <c r="DF59" s="794"/>
      <c r="DG59" s="792"/>
      <c r="DH59" s="793"/>
      <c r="DI59" s="793"/>
      <c r="DJ59" s="793"/>
      <c r="DK59" s="794"/>
      <c r="DL59" s="792"/>
      <c r="DM59" s="793"/>
      <c r="DN59" s="793"/>
      <c r="DO59" s="793"/>
      <c r="DP59" s="794"/>
      <c r="DQ59" s="792"/>
      <c r="DR59" s="793"/>
      <c r="DS59" s="793"/>
      <c r="DT59" s="793"/>
      <c r="DU59" s="794"/>
      <c r="DV59" s="781"/>
      <c r="DW59" s="782"/>
      <c r="DX59" s="782"/>
      <c r="DY59" s="782"/>
      <c r="DZ59" s="795"/>
      <c r="EA59" s="231"/>
    </row>
    <row r="60" spans="1:131" ht="26.25" customHeight="1" x14ac:dyDescent="0.15">
      <c r="A60" s="240">
        <v>33</v>
      </c>
      <c r="B60" s="768"/>
      <c r="C60" s="769"/>
      <c r="D60" s="769"/>
      <c r="E60" s="769"/>
      <c r="F60" s="769"/>
      <c r="G60" s="769"/>
      <c r="H60" s="769"/>
      <c r="I60" s="769"/>
      <c r="J60" s="769"/>
      <c r="K60" s="769"/>
      <c r="L60" s="769"/>
      <c r="M60" s="769"/>
      <c r="N60" s="769"/>
      <c r="O60" s="769"/>
      <c r="P60" s="770"/>
      <c r="Q60" s="842"/>
      <c r="R60" s="843"/>
      <c r="S60" s="843"/>
      <c r="T60" s="843"/>
      <c r="U60" s="843"/>
      <c r="V60" s="843"/>
      <c r="W60" s="843"/>
      <c r="X60" s="843"/>
      <c r="Y60" s="843"/>
      <c r="Z60" s="843"/>
      <c r="AA60" s="843"/>
      <c r="AB60" s="843"/>
      <c r="AC60" s="843"/>
      <c r="AD60" s="843"/>
      <c r="AE60" s="844"/>
      <c r="AF60" s="774"/>
      <c r="AG60" s="775"/>
      <c r="AH60" s="775"/>
      <c r="AI60" s="775"/>
      <c r="AJ60" s="776"/>
      <c r="AK60" s="845"/>
      <c r="AL60" s="843"/>
      <c r="AM60" s="843"/>
      <c r="AN60" s="843"/>
      <c r="AO60" s="843"/>
      <c r="AP60" s="843"/>
      <c r="AQ60" s="843"/>
      <c r="AR60" s="843"/>
      <c r="AS60" s="843"/>
      <c r="AT60" s="843"/>
      <c r="AU60" s="843"/>
      <c r="AV60" s="843"/>
      <c r="AW60" s="843"/>
      <c r="AX60" s="843"/>
      <c r="AY60" s="843"/>
      <c r="AZ60" s="846"/>
      <c r="BA60" s="846"/>
      <c r="BB60" s="846"/>
      <c r="BC60" s="846"/>
      <c r="BD60" s="846"/>
      <c r="BE60" s="837"/>
      <c r="BF60" s="837"/>
      <c r="BG60" s="837"/>
      <c r="BH60" s="837"/>
      <c r="BI60" s="838"/>
      <c r="BJ60" s="234"/>
      <c r="BK60" s="234"/>
      <c r="BL60" s="234"/>
      <c r="BM60" s="234"/>
      <c r="BN60" s="234"/>
      <c r="BO60" s="243"/>
      <c r="BP60" s="243"/>
      <c r="BQ60" s="240">
        <v>54</v>
      </c>
      <c r="BR60" s="241"/>
      <c r="BS60" s="781"/>
      <c r="BT60" s="782"/>
      <c r="BU60" s="782"/>
      <c r="BV60" s="782"/>
      <c r="BW60" s="782"/>
      <c r="BX60" s="782"/>
      <c r="BY60" s="782"/>
      <c r="BZ60" s="782"/>
      <c r="CA60" s="782"/>
      <c r="CB60" s="782"/>
      <c r="CC60" s="782"/>
      <c r="CD60" s="782"/>
      <c r="CE60" s="782"/>
      <c r="CF60" s="782"/>
      <c r="CG60" s="783"/>
      <c r="CH60" s="792"/>
      <c r="CI60" s="793"/>
      <c r="CJ60" s="793"/>
      <c r="CK60" s="793"/>
      <c r="CL60" s="794"/>
      <c r="CM60" s="792"/>
      <c r="CN60" s="793"/>
      <c r="CO60" s="793"/>
      <c r="CP60" s="793"/>
      <c r="CQ60" s="794"/>
      <c r="CR60" s="792"/>
      <c r="CS60" s="793"/>
      <c r="CT60" s="793"/>
      <c r="CU60" s="793"/>
      <c r="CV60" s="794"/>
      <c r="CW60" s="792"/>
      <c r="CX60" s="793"/>
      <c r="CY60" s="793"/>
      <c r="CZ60" s="793"/>
      <c r="DA60" s="794"/>
      <c r="DB60" s="792"/>
      <c r="DC60" s="793"/>
      <c r="DD60" s="793"/>
      <c r="DE60" s="793"/>
      <c r="DF60" s="794"/>
      <c r="DG60" s="792"/>
      <c r="DH60" s="793"/>
      <c r="DI60" s="793"/>
      <c r="DJ60" s="793"/>
      <c r="DK60" s="794"/>
      <c r="DL60" s="792"/>
      <c r="DM60" s="793"/>
      <c r="DN60" s="793"/>
      <c r="DO60" s="793"/>
      <c r="DP60" s="794"/>
      <c r="DQ60" s="792"/>
      <c r="DR60" s="793"/>
      <c r="DS60" s="793"/>
      <c r="DT60" s="793"/>
      <c r="DU60" s="794"/>
      <c r="DV60" s="781"/>
      <c r="DW60" s="782"/>
      <c r="DX60" s="782"/>
      <c r="DY60" s="782"/>
      <c r="DZ60" s="795"/>
      <c r="EA60" s="231"/>
    </row>
    <row r="61" spans="1:131" ht="26.25" customHeight="1" thickBot="1" x14ac:dyDescent="0.2">
      <c r="A61" s="240">
        <v>34</v>
      </c>
      <c r="B61" s="768"/>
      <c r="C61" s="769"/>
      <c r="D61" s="769"/>
      <c r="E61" s="769"/>
      <c r="F61" s="769"/>
      <c r="G61" s="769"/>
      <c r="H61" s="769"/>
      <c r="I61" s="769"/>
      <c r="J61" s="769"/>
      <c r="K61" s="769"/>
      <c r="L61" s="769"/>
      <c r="M61" s="769"/>
      <c r="N61" s="769"/>
      <c r="O61" s="769"/>
      <c r="P61" s="770"/>
      <c r="Q61" s="842"/>
      <c r="R61" s="843"/>
      <c r="S61" s="843"/>
      <c r="T61" s="843"/>
      <c r="U61" s="843"/>
      <c r="V61" s="843"/>
      <c r="W61" s="843"/>
      <c r="X61" s="843"/>
      <c r="Y61" s="843"/>
      <c r="Z61" s="843"/>
      <c r="AA61" s="843"/>
      <c r="AB61" s="843"/>
      <c r="AC61" s="843"/>
      <c r="AD61" s="843"/>
      <c r="AE61" s="844"/>
      <c r="AF61" s="774"/>
      <c r="AG61" s="775"/>
      <c r="AH61" s="775"/>
      <c r="AI61" s="775"/>
      <c r="AJ61" s="776"/>
      <c r="AK61" s="845"/>
      <c r="AL61" s="843"/>
      <c r="AM61" s="843"/>
      <c r="AN61" s="843"/>
      <c r="AO61" s="843"/>
      <c r="AP61" s="843"/>
      <c r="AQ61" s="843"/>
      <c r="AR61" s="843"/>
      <c r="AS61" s="843"/>
      <c r="AT61" s="843"/>
      <c r="AU61" s="843"/>
      <c r="AV61" s="843"/>
      <c r="AW61" s="843"/>
      <c r="AX61" s="843"/>
      <c r="AY61" s="843"/>
      <c r="AZ61" s="846"/>
      <c r="BA61" s="846"/>
      <c r="BB61" s="846"/>
      <c r="BC61" s="846"/>
      <c r="BD61" s="846"/>
      <c r="BE61" s="837"/>
      <c r="BF61" s="837"/>
      <c r="BG61" s="837"/>
      <c r="BH61" s="837"/>
      <c r="BI61" s="838"/>
      <c r="BJ61" s="234"/>
      <c r="BK61" s="234"/>
      <c r="BL61" s="234"/>
      <c r="BM61" s="234"/>
      <c r="BN61" s="234"/>
      <c r="BO61" s="243"/>
      <c r="BP61" s="243"/>
      <c r="BQ61" s="240">
        <v>55</v>
      </c>
      <c r="BR61" s="241"/>
      <c r="BS61" s="781"/>
      <c r="BT61" s="782"/>
      <c r="BU61" s="782"/>
      <c r="BV61" s="782"/>
      <c r="BW61" s="782"/>
      <c r="BX61" s="782"/>
      <c r="BY61" s="782"/>
      <c r="BZ61" s="782"/>
      <c r="CA61" s="782"/>
      <c r="CB61" s="782"/>
      <c r="CC61" s="782"/>
      <c r="CD61" s="782"/>
      <c r="CE61" s="782"/>
      <c r="CF61" s="782"/>
      <c r="CG61" s="783"/>
      <c r="CH61" s="792"/>
      <c r="CI61" s="793"/>
      <c r="CJ61" s="793"/>
      <c r="CK61" s="793"/>
      <c r="CL61" s="794"/>
      <c r="CM61" s="792"/>
      <c r="CN61" s="793"/>
      <c r="CO61" s="793"/>
      <c r="CP61" s="793"/>
      <c r="CQ61" s="794"/>
      <c r="CR61" s="792"/>
      <c r="CS61" s="793"/>
      <c r="CT61" s="793"/>
      <c r="CU61" s="793"/>
      <c r="CV61" s="794"/>
      <c r="CW61" s="792"/>
      <c r="CX61" s="793"/>
      <c r="CY61" s="793"/>
      <c r="CZ61" s="793"/>
      <c r="DA61" s="794"/>
      <c r="DB61" s="792"/>
      <c r="DC61" s="793"/>
      <c r="DD61" s="793"/>
      <c r="DE61" s="793"/>
      <c r="DF61" s="794"/>
      <c r="DG61" s="792"/>
      <c r="DH61" s="793"/>
      <c r="DI61" s="793"/>
      <c r="DJ61" s="793"/>
      <c r="DK61" s="794"/>
      <c r="DL61" s="792"/>
      <c r="DM61" s="793"/>
      <c r="DN61" s="793"/>
      <c r="DO61" s="793"/>
      <c r="DP61" s="794"/>
      <c r="DQ61" s="792"/>
      <c r="DR61" s="793"/>
      <c r="DS61" s="793"/>
      <c r="DT61" s="793"/>
      <c r="DU61" s="794"/>
      <c r="DV61" s="781"/>
      <c r="DW61" s="782"/>
      <c r="DX61" s="782"/>
      <c r="DY61" s="782"/>
      <c r="DZ61" s="795"/>
      <c r="EA61" s="231"/>
    </row>
    <row r="62" spans="1:131" ht="26.25" customHeight="1" x14ac:dyDescent="0.15">
      <c r="A62" s="240">
        <v>35</v>
      </c>
      <c r="B62" s="768"/>
      <c r="C62" s="769"/>
      <c r="D62" s="769"/>
      <c r="E62" s="769"/>
      <c r="F62" s="769"/>
      <c r="G62" s="769"/>
      <c r="H62" s="769"/>
      <c r="I62" s="769"/>
      <c r="J62" s="769"/>
      <c r="K62" s="769"/>
      <c r="L62" s="769"/>
      <c r="M62" s="769"/>
      <c r="N62" s="769"/>
      <c r="O62" s="769"/>
      <c r="P62" s="770"/>
      <c r="Q62" s="842"/>
      <c r="R62" s="843"/>
      <c r="S62" s="843"/>
      <c r="T62" s="843"/>
      <c r="U62" s="843"/>
      <c r="V62" s="843"/>
      <c r="W62" s="843"/>
      <c r="X62" s="843"/>
      <c r="Y62" s="843"/>
      <c r="Z62" s="843"/>
      <c r="AA62" s="843"/>
      <c r="AB62" s="843"/>
      <c r="AC62" s="843"/>
      <c r="AD62" s="843"/>
      <c r="AE62" s="844"/>
      <c r="AF62" s="774"/>
      <c r="AG62" s="775"/>
      <c r="AH62" s="775"/>
      <c r="AI62" s="775"/>
      <c r="AJ62" s="776"/>
      <c r="AK62" s="845"/>
      <c r="AL62" s="843"/>
      <c r="AM62" s="843"/>
      <c r="AN62" s="843"/>
      <c r="AO62" s="843"/>
      <c r="AP62" s="843"/>
      <c r="AQ62" s="843"/>
      <c r="AR62" s="843"/>
      <c r="AS62" s="843"/>
      <c r="AT62" s="843"/>
      <c r="AU62" s="843"/>
      <c r="AV62" s="843"/>
      <c r="AW62" s="843"/>
      <c r="AX62" s="843"/>
      <c r="AY62" s="843"/>
      <c r="AZ62" s="846"/>
      <c r="BA62" s="846"/>
      <c r="BB62" s="846"/>
      <c r="BC62" s="846"/>
      <c r="BD62" s="846"/>
      <c r="BE62" s="837"/>
      <c r="BF62" s="837"/>
      <c r="BG62" s="837"/>
      <c r="BH62" s="837"/>
      <c r="BI62" s="838"/>
      <c r="BJ62" s="854" t="s">
        <v>413</v>
      </c>
      <c r="BK62" s="815"/>
      <c r="BL62" s="815"/>
      <c r="BM62" s="815"/>
      <c r="BN62" s="816"/>
      <c r="BO62" s="243"/>
      <c r="BP62" s="243"/>
      <c r="BQ62" s="240">
        <v>56</v>
      </c>
      <c r="BR62" s="241"/>
      <c r="BS62" s="781"/>
      <c r="BT62" s="782"/>
      <c r="BU62" s="782"/>
      <c r="BV62" s="782"/>
      <c r="BW62" s="782"/>
      <c r="BX62" s="782"/>
      <c r="BY62" s="782"/>
      <c r="BZ62" s="782"/>
      <c r="CA62" s="782"/>
      <c r="CB62" s="782"/>
      <c r="CC62" s="782"/>
      <c r="CD62" s="782"/>
      <c r="CE62" s="782"/>
      <c r="CF62" s="782"/>
      <c r="CG62" s="783"/>
      <c r="CH62" s="792"/>
      <c r="CI62" s="793"/>
      <c r="CJ62" s="793"/>
      <c r="CK62" s="793"/>
      <c r="CL62" s="794"/>
      <c r="CM62" s="792"/>
      <c r="CN62" s="793"/>
      <c r="CO62" s="793"/>
      <c r="CP62" s="793"/>
      <c r="CQ62" s="794"/>
      <c r="CR62" s="792"/>
      <c r="CS62" s="793"/>
      <c r="CT62" s="793"/>
      <c r="CU62" s="793"/>
      <c r="CV62" s="794"/>
      <c r="CW62" s="792"/>
      <c r="CX62" s="793"/>
      <c r="CY62" s="793"/>
      <c r="CZ62" s="793"/>
      <c r="DA62" s="794"/>
      <c r="DB62" s="792"/>
      <c r="DC62" s="793"/>
      <c r="DD62" s="793"/>
      <c r="DE62" s="793"/>
      <c r="DF62" s="794"/>
      <c r="DG62" s="792"/>
      <c r="DH62" s="793"/>
      <c r="DI62" s="793"/>
      <c r="DJ62" s="793"/>
      <c r="DK62" s="794"/>
      <c r="DL62" s="792"/>
      <c r="DM62" s="793"/>
      <c r="DN62" s="793"/>
      <c r="DO62" s="793"/>
      <c r="DP62" s="794"/>
      <c r="DQ62" s="792"/>
      <c r="DR62" s="793"/>
      <c r="DS62" s="793"/>
      <c r="DT62" s="793"/>
      <c r="DU62" s="794"/>
      <c r="DV62" s="781"/>
      <c r="DW62" s="782"/>
      <c r="DX62" s="782"/>
      <c r="DY62" s="782"/>
      <c r="DZ62" s="795"/>
      <c r="EA62" s="231"/>
    </row>
    <row r="63" spans="1:131" ht="26.25" customHeight="1" thickBot="1" x14ac:dyDescent="0.2">
      <c r="A63" s="242" t="s">
        <v>394</v>
      </c>
      <c r="B63" s="799" t="s">
        <v>414</v>
      </c>
      <c r="C63" s="800"/>
      <c r="D63" s="800"/>
      <c r="E63" s="800"/>
      <c r="F63" s="800"/>
      <c r="G63" s="800"/>
      <c r="H63" s="800"/>
      <c r="I63" s="800"/>
      <c r="J63" s="800"/>
      <c r="K63" s="800"/>
      <c r="L63" s="800"/>
      <c r="M63" s="800"/>
      <c r="N63" s="800"/>
      <c r="O63" s="800"/>
      <c r="P63" s="801"/>
      <c r="Q63" s="847"/>
      <c r="R63" s="848"/>
      <c r="S63" s="848"/>
      <c r="T63" s="848"/>
      <c r="U63" s="848"/>
      <c r="V63" s="848"/>
      <c r="W63" s="848"/>
      <c r="X63" s="848"/>
      <c r="Y63" s="848"/>
      <c r="Z63" s="848"/>
      <c r="AA63" s="848"/>
      <c r="AB63" s="848"/>
      <c r="AC63" s="848"/>
      <c r="AD63" s="848"/>
      <c r="AE63" s="849"/>
      <c r="AF63" s="850">
        <v>37</v>
      </c>
      <c r="AG63" s="851"/>
      <c r="AH63" s="851"/>
      <c r="AI63" s="851"/>
      <c r="AJ63" s="852"/>
      <c r="AK63" s="853"/>
      <c r="AL63" s="848"/>
      <c r="AM63" s="848"/>
      <c r="AN63" s="848"/>
      <c r="AO63" s="848"/>
      <c r="AP63" s="851">
        <f>SUM(AP28:AT62)</f>
        <v>32</v>
      </c>
      <c r="AQ63" s="851"/>
      <c r="AR63" s="851"/>
      <c r="AS63" s="851"/>
      <c r="AT63" s="851"/>
      <c r="AU63" s="851">
        <f>SUM(AU28:AY62)</f>
        <v>0</v>
      </c>
      <c r="AV63" s="851"/>
      <c r="AW63" s="851"/>
      <c r="AX63" s="851"/>
      <c r="AY63" s="851"/>
      <c r="AZ63" s="855"/>
      <c r="BA63" s="855"/>
      <c r="BB63" s="855"/>
      <c r="BC63" s="855"/>
      <c r="BD63" s="855"/>
      <c r="BE63" s="856"/>
      <c r="BF63" s="856"/>
      <c r="BG63" s="856"/>
      <c r="BH63" s="856"/>
      <c r="BI63" s="857"/>
      <c r="BJ63" s="858" t="s">
        <v>415</v>
      </c>
      <c r="BK63" s="859"/>
      <c r="BL63" s="859"/>
      <c r="BM63" s="859"/>
      <c r="BN63" s="860"/>
      <c r="BO63" s="243"/>
      <c r="BP63" s="243"/>
      <c r="BQ63" s="240">
        <v>57</v>
      </c>
      <c r="BR63" s="241"/>
      <c r="BS63" s="781"/>
      <c r="BT63" s="782"/>
      <c r="BU63" s="782"/>
      <c r="BV63" s="782"/>
      <c r="BW63" s="782"/>
      <c r="BX63" s="782"/>
      <c r="BY63" s="782"/>
      <c r="BZ63" s="782"/>
      <c r="CA63" s="782"/>
      <c r="CB63" s="782"/>
      <c r="CC63" s="782"/>
      <c r="CD63" s="782"/>
      <c r="CE63" s="782"/>
      <c r="CF63" s="782"/>
      <c r="CG63" s="783"/>
      <c r="CH63" s="792"/>
      <c r="CI63" s="793"/>
      <c r="CJ63" s="793"/>
      <c r="CK63" s="793"/>
      <c r="CL63" s="794"/>
      <c r="CM63" s="792"/>
      <c r="CN63" s="793"/>
      <c r="CO63" s="793"/>
      <c r="CP63" s="793"/>
      <c r="CQ63" s="794"/>
      <c r="CR63" s="792"/>
      <c r="CS63" s="793"/>
      <c r="CT63" s="793"/>
      <c r="CU63" s="793"/>
      <c r="CV63" s="794"/>
      <c r="CW63" s="792"/>
      <c r="CX63" s="793"/>
      <c r="CY63" s="793"/>
      <c r="CZ63" s="793"/>
      <c r="DA63" s="794"/>
      <c r="DB63" s="792"/>
      <c r="DC63" s="793"/>
      <c r="DD63" s="793"/>
      <c r="DE63" s="793"/>
      <c r="DF63" s="794"/>
      <c r="DG63" s="792"/>
      <c r="DH63" s="793"/>
      <c r="DI63" s="793"/>
      <c r="DJ63" s="793"/>
      <c r="DK63" s="794"/>
      <c r="DL63" s="792"/>
      <c r="DM63" s="793"/>
      <c r="DN63" s="793"/>
      <c r="DO63" s="793"/>
      <c r="DP63" s="794"/>
      <c r="DQ63" s="792"/>
      <c r="DR63" s="793"/>
      <c r="DS63" s="793"/>
      <c r="DT63" s="793"/>
      <c r="DU63" s="794"/>
      <c r="DV63" s="781"/>
      <c r="DW63" s="782"/>
      <c r="DX63" s="782"/>
      <c r="DY63" s="782"/>
      <c r="DZ63" s="795"/>
      <c r="EA63" s="231"/>
    </row>
    <row r="64" spans="1:131" ht="26.25" customHeight="1" x14ac:dyDescent="0.15">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0">
        <v>58</v>
      </c>
      <c r="BR64" s="241"/>
      <c r="BS64" s="781"/>
      <c r="BT64" s="782"/>
      <c r="BU64" s="782"/>
      <c r="BV64" s="782"/>
      <c r="BW64" s="782"/>
      <c r="BX64" s="782"/>
      <c r="BY64" s="782"/>
      <c r="BZ64" s="782"/>
      <c r="CA64" s="782"/>
      <c r="CB64" s="782"/>
      <c r="CC64" s="782"/>
      <c r="CD64" s="782"/>
      <c r="CE64" s="782"/>
      <c r="CF64" s="782"/>
      <c r="CG64" s="783"/>
      <c r="CH64" s="792"/>
      <c r="CI64" s="793"/>
      <c r="CJ64" s="793"/>
      <c r="CK64" s="793"/>
      <c r="CL64" s="794"/>
      <c r="CM64" s="792"/>
      <c r="CN64" s="793"/>
      <c r="CO64" s="793"/>
      <c r="CP64" s="793"/>
      <c r="CQ64" s="794"/>
      <c r="CR64" s="792"/>
      <c r="CS64" s="793"/>
      <c r="CT64" s="793"/>
      <c r="CU64" s="793"/>
      <c r="CV64" s="794"/>
      <c r="CW64" s="792"/>
      <c r="CX64" s="793"/>
      <c r="CY64" s="793"/>
      <c r="CZ64" s="793"/>
      <c r="DA64" s="794"/>
      <c r="DB64" s="792"/>
      <c r="DC64" s="793"/>
      <c r="DD64" s="793"/>
      <c r="DE64" s="793"/>
      <c r="DF64" s="794"/>
      <c r="DG64" s="792"/>
      <c r="DH64" s="793"/>
      <c r="DI64" s="793"/>
      <c r="DJ64" s="793"/>
      <c r="DK64" s="794"/>
      <c r="DL64" s="792"/>
      <c r="DM64" s="793"/>
      <c r="DN64" s="793"/>
      <c r="DO64" s="793"/>
      <c r="DP64" s="794"/>
      <c r="DQ64" s="792"/>
      <c r="DR64" s="793"/>
      <c r="DS64" s="793"/>
      <c r="DT64" s="793"/>
      <c r="DU64" s="794"/>
      <c r="DV64" s="781"/>
      <c r="DW64" s="782"/>
      <c r="DX64" s="782"/>
      <c r="DY64" s="782"/>
      <c r="DZ64" s="795"/>
      <c r="EA64" s="231"/>
    </row>
    <row r="65" spans="1:131" ht="26.25" customHeight="1" thickBot="1" x14ac:dyDescent="0.2">
      <c r="A65" s="234" t="s">
        <v>416</v>
      </c>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c r="BA65" s="234"/>
      <c r="BB65" s="234"/>
      <c r="BC65" s="234"/>
      <c r="BD65" s="234"/>
      <c r="BE65" s="243"/>
      <c r="BF65" s="243"/>
      <c r="BG65" s="243"/>
      <c r="BH65" s="243"/>
      <c r="BI65" s="243"/>
      <c r="BJ65" s="243"/>
      <c r="BK65" s="243"/>
      <c r="BL65" s="243"/>
      <c r="BM65" s="243"/>
      <c r="BN65" s="243"/>
      <c r="BO65" s="243"/>
      <c r="BP65" s="243"/>
      <c r="BQ65" s="240">
        <v>59</v>
      </c>
      <c r="BR65" s="241"/>
      <c r="BS65" s="781"/>
      <c r="BT65" s="782"/>
      <c r="BU65" s="782"/>
      <c r="BV65" s="782"/>
      <c r="BW65" s="782"/>
      <c r="BX65" s="782"/>
      <c r="BY65" s="782"/>
      <c r="BZ65" s="782"/>
      <c r="CA65" s="782"/>
      <c r="CB65" s="782"/>
      <c r="CC65" s="782"/>
      <c r="CD65" s="782"/>
      <c r="CE65" s="782"/>
      <c r="CF65" s="782"/>
      <c r="CG65" s="783"/>
      <c r="CH65" s="792"/>
      <c r="CI65" s="793"/>
      <c r="CJ65" s="793"/>
      <c r="CK65" s="793"/>
      <c r="CL65" s="794"/>
      <c r="CM65" s="792"/>
      <c r="CN65" s="793"/>
      <c r="CO65" s="793"/>
      <c r="CP65" s="793"/>
      <c r="CQ65" s="794"/>
      <c r="CR65" s="792"/>
      <c r="CS65" s="793"/>
      <c r="CT65" s="793"/>
      <c r="CU65" s="793"/>
      <c r="CV65" s="794"/>
      <c r="CW65" s="792"/>
      <c r="CX65" s="793"/>
      <c r="CY65" s="793"/>
      <c r="CZ65" s="793"/>
      <c r="DA65" s="794"/>
      <c r="DB65" s="792"/>
      <c r="DC65" s="793"/>
      <c r="DD65" s="793"/>
      <c r="DE65" s="793"/>
      <c r="DF65" s="794"/>
      <c r="DG65" s="792"/>
      <c r="DH65" s="793"/>
      <c r="DI65" s="793"/>
      <c r="DJ65" s="793"/>
      <c r="DK65" s="794"/>
      <c r="DL65" s="792"/>
      <c r="DM65" s="793"/>
      <c r="DN65" s="793"/>
      <c r="DO65" s="793"/>
      <c r="DP65" s="794"/>
      <c r="DQ65" s="792"/>
      <c r="DR65" s="793"/>
      <c r="DS65" s="793"/>
      <c r="DT65" s="793"/>
      <c r="DU65" s="794"/>
      <c r="DV65" s="781"/>
      <c r="DW65" s="782"/>
      <c r="DX65" s="782"/>
      <c r="DY65" s="782"/>
      <c r="DZ65" s="795"/>
      <c r="EA65" s="231"/>
    </row>
    <row r="66" spans="1:131" ht="26.25" customHeight="1" x14ac:dyDescent="0.15">
      <c r="A66" s="753" t="s">
        <v>417</v>
      </c>
      <c r="B66" s="754"/>
      <c r="C66" s="754"/>
      <c r="D66" s="754"/>
      <c r="E66" s="754"/>
      <c r="F66" s="754"/>
      <c r="G66" s="754"/>
      <c r="H66" s="754"/>
      <c r="I66" s="754"/>
      <c r="J66" s="754"/>
      <c r="K66" s="754"/>
      <c r="L66" s="754"/>
      <c r="M66" s="754"/>
      <c r="N66" s="754"/>
      <c r="O66" s="754"/>
      <c r="P66" s="755"/>
      <c r="Q66" s="730" t="s">
        <v>418</v>
      </c>
      <c r="R66" s="731"/>
      <c r="S66" s="731"/>
      <c r="T66" s="731"/>
      <c r="U66" s="732"/>
      <c r="V66" s="730" t="s">
        <v>400</v>
      </c>
      <c r="W66" s="731"/>
      <c r="X66" s="731"/>
      <c r="Y66" s="731"/>
      <c r="Z66" s="732"/>
      <c r="AA66" s="730" t="s">
        <v>419</v>
      </c>
      <c r="AB66" s="731"/>
      <c r="AC66" s="731"/>
      <c r="AD66" s="731"/>
      <c r="AE66" s="732"/>
      <c r="AF66" s="861" t="s">
        <v>420</v>
      </c>
      <c r="AG66" s="822"/>
      <c r="AH66" s="822"/>
      <c r="AI66" s="822"/>
      <c r="AJ66" s="862"/>
      <c r="AK66" s="730" t="s">
        <v>403</v>
      </c>
      <c r="AL66" s="754"/>
      <c r="AM66" s="754"/>
      <c r="AN66" s="754"/>
      <c r="AO66" s="755"/>
      <c r="AP66" s="730" t="s">
        <v>421</v>
      </c>
      <c r="AQ66" s="731"/>
      <c r="AR66" s="731"/>
      <c r="AS66" s="731"/>
      <c r="AT66" s="732"/>
      <c r="AU66" s="730" t="s">
        <v>422</v>
      </c>
      <c r="AV66" s="731"/>
      <c r="AW66" s="731"/>
      <c r="AX66" s="731"/>
      <c r="AY66" s="732"/>
      <c r="AZ66" s="730" t="s">
        <v>381</v>
      </c>
      <c r="BA66" s="731"/>
      <c r="BB66" s="731"/>
      <c r="BC66" s="731"/>
      <c r="BD66" s="742"/>
      <c r="BE66" s="243"/>
      <c r="BF66" s="243"/>
      <c r="BG66" s="243"/>
      <c r="BH66" s="243"/>
      <c r="BI66" s="243"/>
      <c r="BJ66" s="243"/>
      <c r="BK66" s="243"/>
      <c r="BL66" s="243"/>
      <c r="BM66" s="243"/>
      <c r="BN66" s="243"/>
      <c r="BO66" s="243"/>
      <c r="BP66" s="243"/>
      <c r="BQ66" s="240">
        <v>60</v>
      </c>
      <c r="BR66" s="245"/>
      <c r="BS66" s="866"/>
      <c r="BT66" s="867"/>
      <c r="BU66" s="867"/>
      <c r="BV66" s="867"/>
      <c r="BW66" s="867"/>
      <c r="BX66" s="867"/>
      <c r="BY66" s="867"/>
      <c r="BZ66" s="867"/>
      <c r="CA66" s="867"/>
      <c r="CB66" s="867"/>
      <c r="CC66" s="867"/>
      <c r="CD66" s="867"/>
      <c r="CE66" s="867"/>
      <c r="CF66" s="867"/>
      <c r="CG66" s="872"/>
      <c r="CH66" s="869"/>
      <c r="CI66" s="870"/>
      <c r="CJ66" s="870"/>
      <c r="CK66" s="870"/>
      <c r="CL66" s="871"/>
      <c r="CM66" s="869"/>
      <c r="CN66" s="870"/>
      <c r="CO66" s="870"/>
      <c r="CP66" s="870"/>
      <c r="CQ66" s="871"/>
      <c r="CR66" s="869"/>
      <c r="CS66" s="870"/>
      <c r="CT66" s="870"/>
      <c r="CU66" s="870"/>
      <c r="CV66" s="871"/>
      <c r="CW66" s="869"/>
      <c r="CX66" s="870"/>
      <c r="CY66" s="870"/>
      <c r="CZ66" s="870"/>
      <c r="DA66" s="871"/>
      <c r="DB66" s="869"/>
      <c r="DC66" s="870"/>
      <c r="DD66" s="870"/>
      <c r="DE66" s="870"/>
      <c r="DF66" s="871"/>
      <c r="DG66" s="869"/>
      <c r="DH66" s="870"/>
      <c r="DI66" s="870"/>
      <c r="DJ66" s="870"/>
      <c r="DK66" s="871"/>
      <c r="DL66" s="869"/>
      <c r="DM66" s="870"/>
      <c r="DN66" s="870"/>
      <c r="DO66" s="870"/>
      <c r="DP66" s="871"/>
      <c r="DQ66" s="869"/>
      <c r="DR66" s="870"/>
      <c r="DS66" s="870"/>
      <c r="DT66" s="870"/>
      <c r="DU66" s="871"/>
      <c r="DV66" s="866"/>
      <c r="DW66" s="867"/>
      <c r="DX66" s="867"/>
      <c r="DY66" s="867"/>
      <c r="DZ66" s="868"/>
      <c r="EA66" s="231"/>
    </row>
    <row r="67" spans="1:131" ht="26.25" customHeight="1" thickBot="1" x14ac:dyDescent="0.2">
      <c r="A67" s="756"/>
      <c r="B67" s="757"/>
      <c r="C67" s="757"/>
      <c r="D67" s="757"/>
      <c r="E67" s="757"/>
      <c r="F67" s="757"/>
      <c r="G67" s="757"/>
      <c r="H67" s="757"/>
      <c r="I67" s="757"/>
      <c r="J67" s="757"/>
      <c r="K67" s="757"/>
      <c r="L67" s="757"/>
      <c r="M67" s="757"/>
      <c r="N67" s="757"/>
      <c r="O67" s="757"/>
      <c r="P67" s="758"/>
      <c r="Q67" s="733"/>
      <c r="R67" s="734"/>
      <c r="S67" s="734"/>
      <c r="T67" s="734"/>
      <c r="U67" s="735"/>
      <c r="V67" s="733"/>
      <c r="W67" s="734"/>
      <c r="X67" s="734"/>
      <c r="Y67" s="734"/>
      <c r="Z67" s="735"/>
      <c r="AA67" s="733"/>
      <c r="AB67" s="734"/>
      <c r="AC67" s="734"/>
      <c r="AD67" s="734"/>
      <c r="AE67" s="735"/>
      <c r="AF67" s="863"/>
      <c r="AG67" s="825"/>
      <c r="AH67" s="825"/>
      <c r="AI67" s="825"/>
      <c r="AJ67" s="864"/>
      <c r="AK67" s="865"/>
      <c r="AL67" s="757"/>
      <c r="AM67" s="757"/>
      <c r="AN67" s="757"/>
      <c r="AO67" s="758"/>
      <c r="AP67" s="733"/>
      <c r="AQ67" s="734"/>
      <c r="AR67" s="734"/>
      <c r="AS67" s="734"/>
      <c r="AT67" s="735"/>
      <c r="AU67" s="733"/>
      <c r="AV67" s="734"/>
      <c r="AW67" s="734"/>
      <c r="AX67" s="734"/>
      <c r="AY67" s="735"/>
      <c r="AZ67" s="733"/>
      <c r="BA67" s="734"/>
      <c r="BB67" s="734"/>
      <c r="BC67" s="734"/>
      <c r="BD67" s="743"/>
      <c r="BE67" s="243"/>
      <c r="BF67" s="243"/>
      <c r="BG67" s="243"/>
      <c r="BH67" s="243"/>
      <c r="BI67" s="243"/>
      <c r="BJ67" s="243"/>
      <c r="BK67" s="243"/>
      <c r="BL67" s="243"/>
      <c r="BM67" s="243"/>
      <c r="BN67" s="243"/>
      <c r="BO67" s="243"/>
      <c r="BP67" s="243"/>
      <c r="BQ67" s="240">
        <v>61</v>
      </c>
      <c r="BR67" s="245"/>
      <c r="BS67" s="866"/>
      <c r="BT67" s="867"/>
      <c r="BU67" s="867"/>
      <c r="BV67" s="867"/>
      <c r="BW67" s="867"/>
      <c r="BX67" s="867"/>
      <c r="BY67" s="867"/>
      <c r="BZ67" s="867"/>
      <c r="CA67" s="867"/>
      <c r="CB67" s="867"/>
      <c r="CC67" s="867"/>
      <c r="CD67" s="867"/>
      <c r="CE67" s="867"/>
      <c r="CF67" s="867"/>
      <c r="CG67" s="872"/>
      <c r="CH67" s="869"/>
      <c r="CI67" s="870"/>
      <c r="CJ67" s="870"/>
      <c r="CK67" s="870"/>
      <c r="CL67" s="871"/>
      <c r="CM67" s="869"/>
      <c r="CN67" s="870"/>
      <c r="CO67" s="870"/>
      <c r="CP67" s="870"/>
      <c r="CQ67" s="871"/>
      <c r="CR67" s="869"/>
      <c r="CS67" s="870"/>
      <c r="CT67" s="870"/>
      <c r="CU67" s="870"/>
      <c r="CV67" s="871"/>
      <c r="CW67" s="869"/>
      <c r="CX67" s="870"/>
      <c r="CY67" s="870"/>
      <c r="CZ67" s="870"/>
      <c r="DA67" s="871"/>
      <c r="DB67" s="869"/>
      <c r="DC67" s="870"/>
      <c r="DD67" s="870"/>
      <c r="DE67" s="870"/>
      <c r="DF67" s="871"/>
      <c r="DG67" s="869"/>
      <c r="DH67" s="870"/>
      <c r="DI67" s="870"/>
      <c r="DJ67" s="870"/>
      <c r="DK67" s="871"/>
      <c r="DL67" s="869"/>
      <c r="DM67" s="870"/>
      <c r="DN67" s="870"/>
      <c r="DO67" s="870"/>
      <c r="DP67" s="871"/>
      <c r="DQ67" s="869"/>
      <c r="DR67" s="870"/>
      <c r="DS67" s="870"/>
      <c r="DT67" s="870"/>
      <c r="DU67" s="871"/>
      <c r="DV67" s="866"/>
      <c r="DW67" s="867"/>
      <c r="DX67" s="867"/>
      <c r="DY67" s="867"/>
      <c r="DZ67" s="868"/>
      <c r="EA67" s="231"/>
    </row>
    <row r="68" spans="1:131" ht="26.25" customHeight="1" thickTop="1" x14ac:dyDescent="0.15">
      <c r="A68" s="238">
        <v>1</v>
      </c>
      <c r="B68" s="875" t="s">
        <v>580</v>
      </c>
      <c r="C68" s="876"/>
      <c r="D68" s="876"/>
      <c r="E68" s="876"/>
      <c r="F68" s="876"/>
      <c r="G68" s="876"/>
      <c r="H68" s="876"/>
      <c r="I68" s="876"/>
      <c r="J68" s="876"/>
      <c r="K68" s="876"/>
      <c r="L68" s="876"/>
      <c r="M68" s="876"/>
      <c r="N68" s="876"/>
      <c r="O68" s="876"/>
      <c r="P68" s="877"/>
      <c r="Q68" s="878">
        <v>158</v>
      </c>
      <c r="R68" s="879"/>
      <c r="S68" s="879"/>
      <c r="T68" s="879"/>
      <c r="U68" s="879"/>
      <c r="V68" s="879">
        <v>149</v>
      </c>
      <c r="W68" s="879"/>
      <c r="X68" s="879"/>
      <c r="Y68" s="879"/>
      <c r="Z68" s="879"/>
      <c r="AA68" s="879">
        <v>9</v>
      </c>
      <c r="AB68" s="879"/>
      <c r="AC68" s="879"/>
      <c r="AD68" s="879"/>
      <c r="AE68" s="879"/>
      <c r="AF68" s="879">
        <v>9</v>
      </c>
      <c r="AG68" s="879"/>
      <c r="AH68" s="879"/>
      <c r="AI68" s="879"/>
      <c r="AJ68" s="879"/>
      <c r="AK68" s="879" t="s">
        <v>589</v>
      </c>
      <c r="AL68" s="879"/>
      <c r="AM68" s="879"/>
      <c r="AN68" s="879"/>
      <c r="AO68" s="879"/>
      <c r="AP68" s="840" t="s">
        <v>518</v>
      </c>
      <c r="AQ68" s="840"/>
      <c r="AR68" s="840"/>
      <c r="AS68" s="840"/>
      <c r="AT68" s="840"/>
      <c r="AU68" s="840" t="s">
        <v>518</v>
      </c>
      <c r="AV68" s="840"/>
      <c r="AW68" s="840"/>
      <c r="AX68" s="840"/>
      <c r="AY68" s="840"/>
      <c r="AZ68" s="873"/>
      <c r="BA68" s="873"/>
      <c r="BB68" s="873"/>
      <c r="BC68" s="873"/>
      <c r="BD68" s="874"/>
      <c r="BE68" s="243"/>
      <c r="BF68" s="243"/>
      <c r="BG68" s="243"/>
      <c r="BH68" s="243"/>
      <c r="BI68" s="243"/>
      <c r="BJ68" s="243"/>
      <c r="BK68" s="243"/>
      <c r="BL68" s="243"/>
      <c r="BM68" s="243"/>
      <c r="BN68" s="243"/>
      <c r="BO68" s="243"/>
      <c r="BP68" s="243"/>
      <c r="BQ68" s="240">
        <v>62</v>
      </c>
      <c r="BR68" s="245"/>
      <c r="BS68" s="866"/>
      <c r="BT68" s="867"/>
      <c r="BU68" s="867"/>
      <c r="BV68" s="867"/>
      <c r="BW68" s="867"/>
      <c r="BX68" s="867"/>
      <c r="BY68" s="867"/>
      <c r="BZ68" s="867"/>
      <c r="CA68" s="867"/>
      <c r="CB68" s="867"/>
      <c r="CC68" s="867"/>
      <c r="CD68" s="867"/>
      <c r="CE68" s="867"/>
      <c r="CF68" s="867"/>
      <c r="CG68" s="872"/>
      <c r="CH68" s="869"/>
      <c r="CI68" s="870"/>
      <c r="CJ68" s="870"/>
      <c r="CK68" s="870"/>
      <c r="CL68" s="871"/>
      <c r="CM68" s="869"/>
      <c r="CN68" s="870"/>
      <c r="CO68" s="870"/>
      <c r="CP68" s="870"/>
      <c r="CQ68" s="871"/>
      <c r="CR68" s="869"/>
      <c r="CS68" s="870"/>
      <c r="CT68" s="870"/>
      <c r="CU68" s="870"/>
      <c r="CV68" s="871"/>
      <c r="CW68" s="869"/>
      <c r="CX68" s="870"/>
      <c r="CY68" s="870"/>
      <c r="CZ68" s="870"/>
      <c r="DA68" s="871"/>
      <c r="DB68" s="869"/>
      <c r="DC68" s="870"/>
      <c r="DD68" s="870"/>
      <c r="DE68" s="870"/>
      <c r="DF68" s="871"/>
      <c r="DG68" s="869"/>
      <c r="DH68" s="870"/>
      <c r="DI68" s="870"/>
      <c r="DJ68" s="870"/>
      <c r="DK68" s="871"/>
      <c r="DL68" s="869"/>
      <c r="DM68" s="870"/>
      <c r="DN68" s="870"/>
      <c r="DO68" s="870"/>
      <c r="DP68" s="871"/>
      <c r="DQ68" s="869"/>
      <c r="DR68" s="870"/>
      <c r="DS68" s="870"/>
      <c r="DT68" s="870"/>
      <c r="DU68" s="871"/>
      <c r="DV68" s="866"/>
      <c r="DW68" s="867"/>
      <c r="DX68" s="867"/>
      <c r="DY68" s="867"/>
      <c r="DZ68" s="868"/>
      <c r="EA68" s="231"/>
    </row>
    <row r="69" spans="1:131" ht="26.25" customHeight="1" x14ac:dyDescent="0.15">
      <c r="A69" s="240">
        <v>2</v>
      </c>
      <c r="B69" s="880" t="s">
        <v>581</v>
      </c>
      <c r="C69" s="881"/>
      <c r="D69" s="881"/>
      <c r="E69" s="881"/>
      <c r="F69" s="881"/>
      <c r="G69" s="881"/>
      <c r="H69" s="881"/>
      <c r="I69" s="881"/>
      <c r="J69" s="881"/>
      <c r="K69" s="881"/>
      <c r="L69" s="881"/>
      <c r="M69" s="881"/>
      <c r="N69" s="881"/>
      <c r="O69" s="881"/>
      <c r="P69" s="882"/>
      <c r="Q69" s="883">
        <v>7417</v>
      </c>
      <c r="R69" s="840"/>
      <c r="S69" s="840"/>
      <c r="T69" s="840"/>
      <c r="U69" s="840"/>
      <c r="V69" s="840">
        <v>7036</v>
      </c>
      <c r="W69" s="840"/>
      <c r="X69" s="840"/>
      <c r="Y69" s="840"/>
      <c r="Z69" s="840"/>
      <c r="AA69" s="840">
        <v>381</v>
      </c>
      <c r="AB69" s="840"/>
      <c r="AC69" s="840"/>
      <c r="AD69" s="840"/>
      <c r="AE69" s="840"/>
      <c r="AF69" s="840">
        <v>381</v>
      </c>
      <c r="AG69" s="840"/>
      <c r="AH69" s="840"/>
      <c r="AI69" s="840"/>
      <c r="AJ69" s="840"/>
      <c r="AK69" s="840" t="s">
        <v>589</v>
      </c>
      <c r="AL69" s="840"/>
      <c r="AM69" s="840"/>
      <c r="AN69" s="840"/>
      <c r="AO69" s="840"/>
      <c r="AP69" s="840" t="s">
        <v>518</v>
      </c>
      <c r="AQ69" s="840"/>
      <c r="AR69" s="840"/>
      <c r="AS69" s="840"/>
      <c r="AT69" s="840"/>
      <c r="AU69" s="840" t="s">
        <v>518</v>
      </c>
      <c r="AV69" s="840"/>
      <c r="AW69" s="840"/>
      <c r="AX69" s="840"/>
      <c r="AY69" s="840"/>
      <c r="AZ69" s="837"/>
      <c r="BA69" s="837"/>
      <c r="BB69" s="837"/>
      <c r="BC69" s="837"/>
      <c r="BD69" s="838"/>
      <c r="BE69" s="243"/>
      <c r="BF69" s="243"/>
      <c r="BG69" s="243"/>
      <c r="BH69" s="243"/>
      <c r="BI69" s="243"/>
      <c r="BJ69" s="243"/>
      <c r="BK69" s="243"/>
      <c r="BL69" s="243"/>
      <c r="BM69" s="243"/>
      <c r="BN69" s="243"/>
      <c r="BO69" s="243"/>
      <c r="BP69" s="243"/>
      <c r="BQ69" s="240">
        <v>63</v>
      </c>
      <c r="BR69" s="245"/>
      <c r="BS69" s="866"/>
      <c r="BT69" s="867"/>
      <c r="BU69" s="867"/>
      <c r="BV69" s="867"/>
      <c r="BW69" s="867"/>
      <c r="BX69" s="867"/>
      <c r="BY69" s="867"/>
      <c r="BZ69" s="867"/>
      <c r="CA69" s="867"/>
      <c r="CB69" s="867"/>
      <c r="CC69" s="867"/>
      <c r="CD69" s="867"/>
      <c r="CE69" s="867"/>
      <c r="CF69" s="867"/>
      <c r="CG69" s="872"/>
      <c r="CH69" s="869"/>
      <c r="CI69" s="870"/>
      <c r="CJ69" s="870"/>
      <c r="CK69" s="870"/>
      <c r="CL69" s="871"/>
      <c r="CM69" s="869"/>
      <c r="CN69" s="870"/>
      <c r="CO69" s="870"/>
      <c r="CP69" s="870"/>
      <c r="CQ69" s="871"/>
      <c r="CR69" s="869"/>
      <c r="CS69" s="870"/>
      <c r="CT69" s="870"/>
      <c r="CU69" s="870"/>
      <c r="CV69" s="871"/>
      <c r="CW69" s="869"/>
      <c r="CX69" s="870"/>
      <c r="CY69" s="870"/>
      <c r="CZ69" s="870"/>
      <c r="DA69" s="871"/>
      <c r="DB69" s="869"/>
      <c r="DC69" s="870"/>
      <c r="DD69" s="870"/>
      <c r="DE69" s="870"/>
      <c r="DF69" s="871"/>
      <c r="DG69" s="869"/>
      <c r="DH69" s="870"/>
      <c r="DI69" s="870"/>
      <c r="DJ69" s="870"/>
      <c r="DK69" s="871"/>
      <c r="DL69" s="869"/>
      <c r="DM69" s="870"/>
      <c r="DN69" s="870"/>
      <c r="DO69" s="870"/>
      <c r="DP69" s="871"/>
      <c r="DQ69" s="869"/>
      <c r="DR69" s="870"/>
      <c r="DS69" s="870"/>
      <c r="DT69" s="870"/>
      <c r="DU69" s="871"/>
      <c r="DV69" s="866"/>
      <c r="DW69" s="867"/>
      <c r="DX69" s="867"/>
      <c r="DY69" s="867"/>
      <c r="DZ69" s="868"/>
      <c r="EA69" s="231"/>
    </row>
    <row r="70" spans="1:131" ht="26.25" customHeight="1" x14ac:dyDescent="0.15">
      <c r="A70" s="240">
        <v>3</v>
      </c>
      <c r="B70" s="880" t="s">
        <v>582</v>
      </c>
      <c r="C70" s="881"/>
      <c r="D70" s="881"/>
      <c r="E70" s="881"/>
      <c r="F70" s="881"/>
      <c r="G70" s="881"/>
      <c r="H70" s="881"/>
      <c r="I70" s="881"/>
      <c r="J70" s="881"/>
      <c r="K70" s="881"/>
      <c r="L70" s="881"/>
      <c r="M70" s="881"/>
      <c r="N70" s="881"/>
      <c r="O70" s="881"/>
      <c r="P70" s="882"/>
      <c r="Q70" s="883">
        <v>3227</v>
      </c>
      <c r="R70" s="840"/>
      <c r="S70" s="840"/>
      <c r="T70" s="840"/>
      <c r="U70" s="840"/>
      <c r="V70" s="840">
        <v>3136</v>
      </c>
      <c r="W70" s="840"/>
      <c r="X70" s="840"/>
      <c r="Y70" s="840"/>
      <c r="Z70" s="840"/>
      <c r="AA70" s="840">
        <v>91</v>
      </c>
      <c r="AB70" s="840"/>
      <c r="AC70" s="840"/>
      <c r="AD70" s="840"/>
      <c r="AE70" s="840"/>
      <c r="AF70" s="840">
        <v>56</v>
      </c>
      <c r="AG70" s="840"/>
      <c r="AH70" s="840"/>
      <c r="AI70" s="840"/>
      <c r="AJ70" s="840"/>
      <c r="AK70" s="840" t="s">
        <v>518</v>
      </c>
      <c r="AL70" s="840"/>
      <c r="AM70" s="840"/>
      <c r="AN70" s="840"/>
      <c r="AO70" s="840"/>
      <c r="AP70" s="840">
        <v>1027</v>
      </c>
      <c r="AQ70" s="840"/>
      <c r="AR70" s="840"/>
      <c r="AS70" s="840"/>
      <c r="AT70" s="840"/>
      <c r="AU70" s="840" t="s">
        <v>518</v>
      </c>
      <c r="AV70" s="840"/>
      <c r="AW70" s="840"/>
      <c r="AX70" s="840"/>
      <c r="AY70" s="840"/>
      <c r="AZ70" s="837"/>
      <c r="BA70" s="837"/>
      <c r="BB70" s="837"/>
      <c r="BC70" s="837"/>
      <c r="BD70" s="838"/>
      <c r="BE70" s="243"/>
      <c r="BF70" s="243"/>
      <c r="BG70" s="243"/>
      <c r="BH70" s="243"/>
      <c r="BI70" s="243"/>
      <c r="BJ70" s="243"/>
      <c r="BK70" s="243"/>
      <c r="BL70" s="243"/>
      <c r="BM70" s="243"/>
      <c r="BN70" s="243"/>
      <c r="BO70" s="243"/>
      <c r="BP70" s="243"/>
      <c r="BQ70" s="240">
        <v>64</v>
      </c>
      <c r="BR70" s="245"/>
      <c r="BS70" s="866"/>
      <c r="BT70" s="867"/>
      <c r="BU70" s="867"/>
      <c r="BV70" s="867"/>
      <c r="BW70" s="867"/>
      <c r="BX70" s="867"/>
      <c r="BY70" s="867"/>
      <c r="BZ70" s="867"/>
      <c r="CA70" s="867"/>
      <c r="CB70" s="867"/>
      <c r="CC70" s="867"/>
      <c r="CD70" s="867"/>
      <c r="CE70" s="867"/>
      <c r="CF70" s="867"/>
      <c r="CG70" s="872"/>
      <c r="CH70" s="869"/>
      <c r="CI70" s="870"/>
      <c r="CJ70" s="870"/>
      <c r="CK70" s="870"/>
      <c r="CL70" s="871"/>
      <c r="CM70" s="869"/>
      <c r="CN70" s="870"/>
      <c r="CO70" s="870"/>
      <c r="CP70" s="870"/>
      <c r="CQ70" s="871"/>
      <c r="CR70" s="869"/>
      <c r="CS70" s="870"/>
      <c r="CT70" s="870"/>
      <c r="CU70" s="870"/>
      <c r="CV70" s="871"/>
      <c r="CW70" s="869"/>
      <c r="CX70" s="870"/>
      <c r="CY70" s="870"/>
      <c r="CZ70" s="870"/>
      <c r="DA70" s="871"/>
      <c r="DB70" s="869"/>
      <c r="DC70" s="870"/>
      <c r="DD70" s="870"/>
      <c r="DE70" s="870"/>
      <c r="DF70" s="871"/>
      <c r="DG70" s="869"/>
      <c r="DH70" s="870"/>
      <c r="DI70" s="870"/>
      <c r="DJ70" s="870"/>
      <c r="DK70" s="871"/>
      <c r="DL70" s="869"/>
      <c r="DM70" s="870"/>
      <c r="DN70" s="870"/>
      <c r="DO70" s="870"/>
      <c r="DP70" s="871"/>
      <c r="DQ70" s="869"/>
      <c r="DR70" s="870"/>
      <c r="DS70" s="870"/>
      <c r="DT70" s="870"/>
      <c r="DU70" s="871"/>
      <c r="DV70" s="866"/>
      <c r="DW70" s="867"/>
      <c r="DX70" s="867"/>
      <c r="DY70" s="867"/>
      <c r="DZ70" s="868"/>
      <c r="EA70" s="231"/>
    </row>
    <row r="71" spans="1:131" ht="26.25" customHeight="1" x14ac:dyDescent="0.15">
      <c r="A71" s="240">
        <v>4</v>
      </c>
      <c r="B71" s="880" t="s">
        <v>583</v>
      </c>
      <c r="C71" s="881"/>
      <c r="D71" s="881"/>
      <c r="E71" s="881"/>
      <c r="F71" s="881"/>
      <c r="G71" s="881"/>
      <c r="H71" s="881"/>
      <c r="I71" s="881"/>
      <c r="J71" s="881"/>
      <c r="K71" s="881"/>
      <c r="L71" s="881"/>
      <c r="M71" s="881"/>
      <c r="N71" s="881"/>
      <c r="O71" s="881"/>
      <c r="P71" s="882"/>
      <c r="Q71" s="883" t="s">
        <v>590</v>
      </c>
      <c r="R71" s="840"/>
      <c r="S71" s="840"/>
      <c r="T71" s="840"/>
      <c r="U71" s="840"/>
      <c r="V71" s="840" t="s">
        <v>590</v>
      </c>
      <c r="W71" s="840"/>
      <c r="X71" s="840"/>
      <c r="Y71" s="840"/>
      <c r="Z71" s="840"/>
      <c r="AA71" s="840" t="s">
        <v>590</v>
      </c>
      <c r="AB71" s="840"/>
      <c r="AC71" s="840"/>
      <c r="AD71" s="840"/>
      <c r="AE71" s="840"/>
      <c r="AF71" s="840" t="s">
        <v>590</v>
      </c>
      <c r="AG71" s="840"/>
      <c r="AH71" s="840"/>
      <c r="AI71" s="840"/>
      <c r="AJ71" s="840"/>
      <c r="AK71" s="840" t="s">
        <v>590</v>
      </c>
      <c r="AL71" s="840"/>
      <c r="AM71" s="840"/>
      <c r="AN71" s="840"/>
      <c r="AO71" s="840"/>
      <c r="AP71" s="840" t="s">
        <v>590</v>
      </c>
      <c r="AQ71" s="840"/>
      <c r="AR71" s="840"/>
      <c r="AS71" s="840"/>
      <c r="AT71" s="840"/>
      <c r="AU71" s="840" t="s">
        <v>590</v>
      </c>
      <c r="AV71" s="840"/>
      <c r="AW71" s="840"/>
      <c r="AX71" s="840"/>
      <c r="AY71" s="840"/>
      <c r="AZ71" s="837"/>
      <c r="BA71" s="837"/>
      <c r="BB71" s="837"/>
      <c r="BC71" s="837"/>
      <c r="BD71" s="838"/>
      <c r="BE71" s="243"/>
      <c r="BF71" s="243"/>
      <c r="BG71" s="243"/>
      <c r="BH71" s="243"/>
      <c r="BI71" s="243"/>
      <c r="BJ71" s="243"/>
      <c r="BK71" s="243"/>
      <c r="BL71" s="243"/>
      <c r="BM71" s="243"/>
      <c r="BN71" s="243"/>
      <c r="BO71" s="243"/>
      <c r="BP71" s="243"/>
      <c r="BQ71" s="240">
        <v>65</v>
      </c>
      <c r="BR71" s="245"/>
      <c r="BS71" s="866"/>
      <c r="BT71" s="867"/>
      <c r="BU71" s="867"/>
      <c r="BV71" s="867"/>
      <c r="BW71" s="867"/>
      <c r="BX71" s="867"/>
      <c r="BY71" s="867"/>
      <c r="BZ71" s="867"/>
      <c r="CA71" s="867"/>
      <c r="CB71" s="867"/>
      <c r="CC71" s="867"/>
      <c r="CD71" s="867"/>
      <c r="CE71" s="867"/>
      <c r="CF71" s="867"/>
      <c r="CG71" s="872"/>
      <c r="CH71" s="869"/>
      <c r="CI71" s="870"/>
      <c r="CJ71" s="870"/>
      <c r="CK71" s="870"/>
      <c r="CL71" s="871"/>
      <c r="CM71" s="869"/>
      <c r="CN71" s="870"/>
      <c r="CO71" s="870"/>
      <c r="CP71" s="870"/>
      <c r="CQ71" s="871"/>
      <c r="CR71" s="869"/>
      <c r="CS71" s="870"/>
      <c r="CT71" s="870"/>
      <c r="CU71" s="870"/>
      <c r="CV71" s="871"/>
      <c r="CW71" s="869"/>
      <c r="CX71" s="870"/>
      <c r="CY71" s="870"/>
      <c r="CZ71" s="870"/>
      <c r="DA71" s="871"/>
      <c r="DB71" s="869"/>
      <c r="DC71" s="870"/>
      <c r="DD71" s="870"/>
      <c r="DE71" s="870"/>
      <c r="DF71" s="871"/>
      <c r="DG71" s="869"/>
      <c r="DH71" s="870"/>
      <c r="DI71" s="870"/>
      <c r="DJ71" s="870"/>
      <c r="DK71" s="871"/>
      <c r="DL71" s="869"/>
      <c r="DM71" s="870"/>
      <c r="DN71" s="870"/>
      <c r="DO71" s="870"/>
      <c r="DP71" s="871"/>
      <c r="DQ71" s="869"/>
      <c r="DR71" s="870"/>
      <c r="DS71" s="870"/>
      <c r="DT71" s="870"/>
      <c r="DU71" s="871"/>
      <c r="DV71" s="866"/>
      <c r="DW71" s="867"/>
      <c r="DX71" s="867"/>
      <c r="DY71" s="867"/>
      <c r="DZ71" s="868"/>
      <c r="EA71" s="231"/>
    </row>
    <row r="72" spans="1:131" ht="26.25" customHeight="1" x14ac:dyDescent="0.15">
      <c r="A72" s="240">
        <v>5</v>
      </c>
      <c r="B72" s="880" t="s">
        <v>584</v>
      </c>
      <c r="C72" s="881"/>
      <c r="D72" s="881"/>
      <c r="E72" s="881"/>
      <c r="F72" s="881"/>
      <c r="G72" s="881"/>
      <c r="H72" s="881"/>
      <c r="I72" s="881"/>
      <c r="J72" s="881"/>
      <c r="K72" s="881"/>
      <c r="L72" s="881"/>
      <c r="M72" s="881"/>
      <c r="N72" s="881"/>
      <c r="O72" s="881"/>
      <c r="P72" s="882"/>
      <c r="Q72" s="883">
        <v>88</v>
      </c>
      <c r="R72" s="840"/>
      <c r="S72" s="840"/>
      <c r="T72" s="840"/>
      <c r="U72" s="840"/>
      <c r="V72" s="840">
        <v>80</v>
      </c>
      <c r="W72" s="840"/>
      <c r="X72" s="840"/>
      <c r="Y72" s="840"/>
      <c r="Z72" s="840"/>
      <c r="AA72" s="840">
        <v>8</v>
      </c>
      <c r="AB72" s="840"/>
      <c r="AC72" s="840"/>
      <c r="AD72" s="840"/>
      <c r="AE72" s="840"/>
      <c r="AF72" s="840">
        <v>8</v>
      </c>
      <c r="AG72" s="840"/>
      <c r="AH72" s="840"/>
      <c r="AI72" s="840"/>
      <c r="AJ72" s="840"/>
      <c r="AK72" s="840">
        <v>0</v>
      </c>
      <c r="AL72" s="840"/>
      <c r="AM72" s="840"/>
      <c r="AN72" s="840"/>
      <c r="AO72" s="840"/>
      <c r="AP72" s="840" t="s">
        <v>590</v>
      </c>
      <c r="AQ72" s="840"/>
      <c r="AR72" s="840"/>
      <c r="AS72" s="840"/>
      <c r="AT72" s="840"/>
      <c r="AU72" s="840" t="s">
        <v>590</v>
      </c>
      <c r="AV72" s="840"/>
      <c r="AW72" s="840"/>
      <c r="AX72" s="840"/>
      <c r="AY72" s="840"/>
      <c r="AZ72" s="837"/>
      <c r="BA72" s="837"/>
      <c r="BB72" s="837"/>
      <c r="BC72" s="837"/>
      <c r="BD72" s="838"/>
      <c r="BE72" s="243"/>
      <c r="BF72" s="243"/>
      <c r="BG72" s="243"/>
      <c r="BH72" s="243"/>
      <c r="BI72" s="243"/>
      <c r="BJ72" s="243"/>
      <c r="BK72" s="243"/>
      <c r="BL72" s="243"/>
      <c r="BM72" s="243"/>
      <c r="BN72" s="243"/>
      <c r="BO72" s="243"/>
      <c r="BP72" s="243"/>
      <c r="BQ72" s="240">
        <v>66</v>
      </c>
      <c r="BR72" s="245"/>
      <c r="BS72" s="866"/>
      <c r="BT72" s="867"/>
      <c r="BU72" s="867"/>
      <c r="BV72" s="867"/>
      <c r="BW72" s="867"/>
      <c r="BX72" s="867"/>
      <c r="BY72" s="867"/>
      <c r="BZ72" s="867"/>
      <c r="CA72" s="867"/>
      <c r="CB72" s="867"/>
      <c r="CC72" s="867"/>
      <c r="CD72" s="867"/>
      <c r="CE72" s="867"/>
      <c r="CF72" s="867"/>
      <c r="CG72" s="872"/>
      <c r="CH72" s="869"/>
      <c r="CI72" s="870"/>
      <c r="CJ72" s="870"/>
      <c r="CK72" s="870"/>
      <c r="CL72" s="871"/>
      <c r="CM72" s="869"/>
      <c r="CN72" s="870"/>
      <c r="CO72" s="870"/>
      <c r="CP72" s="870"/>
      <c r="CQ72" s="871"/>
      <c r="CR72" s="869"/>
      <c r="CS72" s="870"/>
      <c r="CT72" s="870"/>
      <c r="CU72" s="870"/>
      <c r="CV72" s="871"/>
      <c r="CW72" s="869"/>
      <c r="CX72" s="870"/>
      <c r="CY72" s="870"/>
      <c r="CZ72" s="870"/>
      <c r="DA72" s="871"/>
      <c r="DB72" s="869"/>
      <c r="DC72" s="870"/>
      <c r="DD72" s="870"/>
      <c r="DE72" s="870"/>
      <c r="DF72" s="871"/>
      <c r="DG72" s="869"/>
      <c r="DH72" s="870"/>
      <c r="DI72" s="870"/>
      <c r="DJ72" s="870"/>
      <c r="DK72" s="871"/>
      <c r="DL72" s="869"/>
      <c r="DM72" s="870"/>
      <c r="DN72" s="870"/>
      <c r="DO72" s="870"/>
      <c r="DP72" s="871"/>
      <c r="DQ72" s="869"/>
      <c r="DR72" s="870"/>
      <c r="DS72" s="870"/>
      <c r="DT72" s="870"/>
      <c r="DU72" s="871"/>
      <c r="DV72" s="866"/>
      <c r="DW72" s="867"/>
      <c r="DX72" s="867"/>
      <c r="DY72" s="867"/>
      <c r="DZ72" s="868"/>
      <c r="EA72" s="231"/>
    </row>
    <row r="73" spans="1:131" ht="26.25" customHeight="1" x14ac:dyDescent="0.15">
      <c r="A73" s="240">
        <v>6</v>
      </c>
      <c r="B73" s="880" t="s">
        <v>585</v>
      </c>
      <c r="C73" s="881"/>
      <c r="D73" s="881"/>
      <c r="E73" s="881"/>
      <c r="F73" s="881"/>
      <c r="G73" s="881"/>
      <c r="H73" s="881"/>
      <c r="I73" s="881"/>
      <c r="J73" s="881"/>
      <c r="K73" s="881"/>
      <c r="L73" s="881"/>
      <c r="M73" s="881"/>
      <c r="N73" s="881"/>
      <c r="O73" s="881"/>
      <c r="P73" s="882"/>
      <c r="Q73" s="883">
        <v>1585</v>
      </c>
      <c r="R73" s="840"/>
      <c r="S73" s="840"/>
      <c r="T73" s="840"/>
      <c r="U73" s="840"/>
      <c r="V73" s="840">
        <v>1538</v>
      </c>
      <c r="W73" s="840"/>
      <c r="X73" s="840"/>
      <c r="Y73" s="840"/>
      <c r="Z73" s="840"/>
      <c r="AA73" s="840">
        <v>47</v>
      </c>
      <c r="AB73" s="840"/>
      <c r="AC73" s="840"/>
      <c r="AD73" s="840"/>
      <c r="AE73" s="840"/>
      <c r="AF73" s="840">
        <v>47</v>
      </c>
      <c r="AG73" s="840"/>
      <c r="AH73" s="840"/>
      <c r="AI73" s="840"/>
      <c r="AJ73" s="840"/>
      <c r="AK73" s="840">
        <v>33</v>
      </c>
      <c r="AL73" s="840"/>
      <c r="AM73" s="840"/>
      <c r="AN73" s="840"/>
      <c r="AO73" s="840"/>
      <c r="AP73" s="840" t="s">
        <v>518</v>
      </c>
      <c r="AQ73" s="840"/>
      <c r="AR73" s="840"/>
      <c r="AS73" s="840"/>
      <c r="AT73" s="840"/>
      <c r="AU73" s="840" t="s">
        <v>518</v>
      </c>
      <c r="AV73" s="840"/>
      <c r="AW73" s="840"/>
      <c r="AX73" s="840"/>
      <c r="AY73" s="840"/>
      <c r="AZ73" s="837"/>
      <c r="BA73" s="837"/>
      <c r="BB73" s="837"/>
      <c r="BC73" s="837"/>
      <c r="BD73" s="838"/>
      <c r="BE73" s="243"/>
      <c r="BF73" s="243"/>
      <c r="BG73" s="243"/>
      <c r="BH73" s="243"/>
      <c r="BI73" s="243"/>
      <c r="BJ73" s="243"/>
      <c r="BK73" s="243"/>
      <c r="BL73" s="243"/>
      <c r="BM73" s="243"/>
      <c r="BN73" s="243"/>
      <c r="BO73" s="243"/>
      <c r="BP73" s="243"/>
      <c r="BQ73" s="240">
        <v>67</v>
      </c>
      <c r="BR73" s="245"/>
      <c r="BS73" s="866"/>
      <c r="BT73" s="867"/>
      <c r="BU73" s="867"/>
      <c r="BV73" s="867"/>
      <c r="BW73" s="867"/>
      <c r="BX73" s="867"/>
      <c r="BY73" s="867"/>
      <c r="BZ73" s="867"/>
      <c r="CA73" s="867"/>
      <c r="CB73" s="867"/>
      <c r="CC73" s="867"/>
      <c r="CD73" s="867"/>
      <c r="CE73" s="867"/>
      <c r="CF73" s="867"/>
      <c r="CG73" s="872"/>
      <c r="CH73" s="869"/>
      <c r="CI73" s="870"/>
      <c r="CJ73" s="870"/>
      <c r="CK73" s="870"/>
      <c r="CL73" s="871"/>
      <c r="CM73" s="869"/>
      <c r="CN73" s="870"/>
      <c r="CO73" s="870"/>
      <c r="CP73" s="870"/>
      <c r="CQ73" s="871"/>
      <c r="CR73" s="869"/>
      <c r="CS73" s="870"/>
      <c r="CT73" s="870"/>
      <c r="CU73" s="870"/>
      <c r="CV73" s="871"/>
      <c r="CW73" s="869"/>
      <c r="CX73" s="870"/>
      <c r="CY73" s="870"/>
      <c r="CZ73" s="870"/>
      <c r="DA73" s="871"/>
      <c r="DB73" s="869"/>
      <c r="DC73" s="870"/>
      <c r="DD73" s="870"/>
      <c r="DE73" s="870"/>
      <c r="DF73" s="871"/>
      <c r="DG73" s="869"/>
      <c r="DH73" s="870"/>
      <c r="DI73" s="870"/>
      <c r="DJ73" s="870"/>
      <c r="DK73" s="871"/>
      <c r="DL73" s="869"/>
      <c r="DM73" s="870"/>
      <c r="DN73" s="870"/>
      <c r="DO73" s="870"/>
      <c r="DP73" s="871"/>
      <c r="DQ73" s="869"/>
      <c r="DR73" s="870"/>
      <c r="DS73" s="870"/>
      <c r="DT73" s="870"/>
      <c r="DU73" s="871"/>
      <c r="DV73" s="866"/>
      <c r="DW73" s="867"/>
      <c r="DX73" s="867"/>
      <c r="DY73" s="867"/>
      <c r="DZ73" s="868"/>
      <c r="EA73" s="231"/>
    </row>
    <row r="74" spans="1:131" ht="26.25" customHeight="1" x14ac:dyDescent="0.15">
      <c r="A74" s="240">
        <v>7</v>
      </c>
      <c r="B74" s="880" t="s">
        <v>586</v>
      </c>
      <c r="C74" s="881"/>
      <c r="D74" s="881"/>
      <c r="E74" s="881"/>
      <c r="F74" s="881"/>
      <c r="G74" s="881"/>
      <c r="H74" s="881"/>
      <c r="I74" s="881"/>
      <c r="J74" s="881"/>
      <c r="K74" s="881"/>
      <c r="L74" s="881"/>
      <c r="M74" s="881"/>
      <c r="N74" s="881"/>
      <c r="O74" s="881"/>
      <c r="P74" s="882"/>
      <c r="Q74" s="883">
        <v>35599</v>
      </c>
      <c r="R74" s="840"/>
      <c r="S74" s="840"/>
      <c r="T74" s="840"/>
      <c r="U74" s="840"/>
      <c r="V74" s="840">
        <v>34739</v>
      </c>
      <c r="W74" s="840"/>
      <c r="X74" s="840"/>
      <c r="Y74" s="840"/>
      <c r="Z74" s="840"/>
      <c r="AA74" s="840">
        <v>860</v>
      </c>
      <c r="AB74" s="840"/>
      <c r="AC74" s="840"/>
      <c r="AD74" s="840"/>
      <c r="AE74" s="840"/>
      <c r="AF74" s="840">
        <v>860</v>
      </c>
      <c r="AG74" s="840"/>
      <c r="AH74" s="840"/>
      <c r="AI74" s="840"/>
      <c r="AJ74" s="840"/>
      <c r="AK74" s="840">
        <v>800</v>
      </c>
      <c r="AL74" s="840"/>
      <c r="AM74" s="840"/>
      <c r="AN74" s="840"/>
      <c r="AO74" s="840"/>
      <c r="AP74" s="840" t="s">
        <v>518</v>
      </c>
      <c r="AQ74" s="840"/>
      <c r="AR74" s="840"/>
      <c r="AS74" s="840"/>
      <c r="AT74" s="840"/>
      <c r="AU74" s="840" t="s">
        <v>518</v>
      </c>
      <c r="AV74" s="840"/>
      <c r="AW74" s="840"/>
      <c r="AX74" s="840"/>
      <c r="AY74" s="840"/>
      <c r="AZ74" s="837"/>
      <c r="BA74" s="837"/>
      <c r="BB74" s="837"/>
      <c r="BC74" s="837"/>
      <c r="BD74" s="838"/>
      <c r="BE74" s="243"/>
      <c r="BF74" s="243"/>
      <c r="BG74" s="243"/>
      <c r="BH74" s="243"/>
      <c r="BI74" s="243"/>
      <c r="BJ74" s="243"/>
      <c r="BK74" s="243"/>
      <c r="BL74" s="243"/>
      <c r="BM74" s="243"/>
      <c r="BN74" s="243"/>
      <c r="BO74" s="243"/>
      <c r="BP74" s="243"/>
      <c r="BQ74" s="240">
        <v>68</v>
      </c>
      <c r="BR74" s="245"/>
      <c r="BS74" s="866"/>
      <c r="BT74" s="867"/>
      <c r="BU74" s="867"/>
      <c r="BV74" s="867"/>
      <c r="BW74" s="867"/>
      <c r="BX74" s="867"/>
      <c r="BY74" s="867"/>
      <c r="BZ74" s="867"/>
      <c r="CA74" s="867"/>
      <c r="CB74" s="867"/>
      <c r="CC74" s="867"/>
      <c r="CD74" s="867"/>
      <c r="CE74" s="867"/>
      <c r="CF74" s="867"/>
      <c r="CG74" s="872"/>
      <c r="CH74" s="869"/>
      <c r="CI74" s="870"/>
      <c r="CJ74" s="870"/>
      <c r="CK74" s="870"/>
      <c r="CL74" s="871"/>
      <c r="CM74" s="869"/>
      <c r="CN74" s="870"/>
      <c r="CO74" s="870"/>
      <c r="CP74" s="870"/>
      <c r="CQ74" s="871"/>
      <c r="CR74" s="869"/>
      <c r="CS74" s="870"/>
      <c r="CT74" s="870"/>
      <c r="CU74" s="870"/>
      <c r="CV74" s="871"/>
      <c r="CW74" s="869"/>
      <c r="CX74" s="870"/>
      <c r="CY74" s="870"/>
      <c r="CZ74" s="870"/>
      <c r="DA74" s="871"/>
      <c r="DB74" s="869"/>
      <c r="DC74" s="870"/>
      <c r="DD74" s="870"/>
      <c r="DE74" s="870"/>
      <c r="DF74" s="871"/>
      <c r="DG74" s="869"/>
      <c r="DH74" s="870"/>
      <c r="DI74" s="870"/>
      <c r="DJ74" s="870"/>
      <c r="DK74" s="871"/>
      <c r="DL74" s="869"/>
      <c r="DM74" s="870"/>
      <c r="DN74" s="870"/>
      <c r="DO74" s="870"/>
      <c r="DP74" s="871"/>
      <c r="DQ74" s="869"/>
      <c r="DR74" s="870"/>
      <c r="DS74" s="870"/>
      <c r="DT74" s="870"/>
      <c r="DU74" s="871"/>
      <c r="DV74" s="866"/>
      <c r="DW74" s="867"/>
      <c r="DX74" s="867"/>
      <c r="DY74" s="867"/>
      <c r="DZ74" s="868"/>
      <c r="EA74" s="231"/>
    </row>
    <row r="75" spans="1:131" ht="26.25" customHeight="1" x14ac:dyDescent="0.15">
      <c r="A75" s="240">
        <v>8</v>
      </c>
      <c r="B75" s="880" t="s">
        <v>587</v>
      </c>
      <c r="C75" s="881"/>
      <c r="D75" s="881"/>
      <c r="E75" s="881"/>
      <c r="F75" s="881"/>
      <c r="G75" s="881"/>
      <c r="H75" s="881"/>
      <c r="I75" s="881"/>
      <c r="J75" s="881"/>
      <c r="K75" s="881"/>
      <c r="L75" s="881"/>
      <c r="M75" s="881"/>
      <c r="N75" s="881"/>
      <c r="O75" s="881"/>
      <c r="P75" s="882"/>
      <c r="Q75" s="884">
        <v>311</v>
      </c>
      <c r="R75" s="885"/>
      <c r="S75" s="885"/>
      <c r="T75" s="885"/>
      <c r="U75" s="839"/>
      <c r="V75" s="886">
        <v>270</v>
      </c>
      <c r="W75" s="885"/>
      <c r="X75" s="885"/>
      <c r="Y75" s="885"/>
      <c r="Z75" s="839"/>
      <c r="AA75" s="886">
        <v>41</v>
      </c>
      <c r="AB75" s="885"/>
      <c r="AC75" s="885"/>
      <c r="AD75" s="885"/>
      <c r="AE75" s="839"/>
      <c r="AF75" s="886">
        <v>41</v>
      </c>
      <c r="AG75" s="885"/>
      <c r="AH75" s="885"/>
      <c r="AI75" s="885"/>
      <c r="AJ75" s="839"/>
      <c r="AK75" s="886" t="s">
        <v>518</v>
      </c>
      <c r="AL75" s="885"/>
      <c r="AM75" s="885"/>
      <c r="AN75" s="885"/>
      <c r="AO75" s="839"/>
      <c r="AP75" s="886" t="s">
        <v>518</v>
      </c>
      <c r="AQ75" s="885"/>
      <c r="AR75" s="885"/>
      <c r="AS75" s="885"/>
      <c r="AT75" s="839"/>
      <c r="AU75" s="886" t="s">
        <v>518</v>
      </c>
      <c r="AV75" s="885"/>
      <c r="AW75" s="885"/>
      <c r="AX75" s="885"/>
      <c r="AY75" s="839"/>
      <c r="AZ75" s="837"/>
      <c r="BA75" s="837"/>
      <c r="BB75" s="837"/>
      <c r="BC75" s="837"/>
      <c r="BD75" s="838"/>
      <c r="BE75" s="243"/>
      <c r="BF75" s="243"/>
      <c r="BG75" s="243"/>
      <c r="BH75" s="243"/>
      <c r="BI75" s="243"/>
      <c r="BJ75" s="243"/>
      <c r="BK75" s="243"/>
      <c r="BL75" s="243"/>
      <c r="BM75" s="243"/>
      <c r="BN75" s="243"/>
      <c r="BO75" s="243"/>
      <c r="BP75" s="243"/>
      <c r="BQ75" s="240">
        <v>69</v>
      </c>
      <c r="BR75" s="245"/>
      <c r="BS75" s="866"/>
      <c r="BT75" s="867"/>
      <c r="BU75" s="867"/>
      <c r="BV75" s="867"/>
      <c r="BW75" s="867"/>
      <c r="BX75" s="867"/>
      <c r="BY75" s="867"/>
      <c r="BZ75" s="867"/>
      <c r="CA75" s="867"/>
      <c r="CB75" s="867"/>
      <c r="CC75" s="867"/>
      <c r="CD75" s="867"/>
      <c r="CE75" s="867"/>
      <c r="CF75" s="867"/>
      <c r="CG75" s="872"/>
      <c r="CH75" s="869"/>
      <c r="CI75" s="870"/>
      <c r="CJ75" s="870"/>
      <c r="CK75" s="870"/>
      <c r="CL75" s="871"/>
      <c r="CM75" s="869"/>
      <c r="CN75" s="870"/>
      <c r="CO75" s="870"/>
      <c r="CP75" s="870"/>
      <c r="CQ75" s="871"/>
      <c r="CR75" s="869"/>
      <c r="CS75" s="870"/>
      <c r="CT75" s="870"/>
      <c r="CU75" s="870"/>
      <c r="CV75" s="871"/>
      <c r="CW75" s="869"/>
      <c r="CX75" s="870"/>
      <c r="CY75" s="870"/>
      <c r="CZ75" s="870"/>
      <c r="DA75" s="871"/>
      <c r="DB75" s="869"/>
      <c r="DC75" s="870"/>
      <c r="DD75" s="870"/>
      <c r="DE75" s="870"/>
      <c r="DF75" s="871"/>
      <c r="DG75" s="869"/>
      <c r="DH75" s="870"/>
      <c r="DI75" s="870"/>
      <c r="DJ75" s="870"/>
      <c r="DK75" s="871"/>
      <c r="DL75" s="869"/>
      <c r="DM75" s="870"/>
      <c r="DN75" s="870"/>
      <c r="DO75" s="870"/>
      <c r="DP75" s="871"/>
      <c r="DQ75" s="869"/>
      <c r="DR75" s="870"/>
      <c r="DS75" s="870"/>
      <c r="DT75" s="870"/>
      <c r="DU75" s="871"/>
      <c r="DV75" s="866"/>
      <c r="DW75" s="867"/>
      <c r="DX75" s="867"/>
      <c r="DY75" s="867"/>
      <c r="DZ75" s="868"/>
      <c r="EA75" s="231"/>
    </row>
    <row r="76" spans="1:131" ht="26.25" customHeight="1" x14ac:dyDescent="0.15">
      <c r="A76" s="240">
        <v>9</v>
      </c>
      <c r="B76" s="880" t="s">
        <v>588</v>
      </c>
      <c r="C76" s="881"/>
      <c r="D76" s="881"/>
      <c r="E76" s="881"/>
      <c r="F76" s="881"/>
      <c r="G76" s="881"/>
      <c r="H76" s="881"/>
      <c r="I76" s="881"/>
      <c r="J76" s="881"/>
      <c r="K76" s="881"/>
      <c r="L76" s="881"/>
      <c r="M76" s="881"/>
      <c r="N76" s="881"/>
      <c r="O76" s="881"/>
      <c r="P76" s="882"/>
      <c r="Q76" s="884">
        <v>147774</v>
      </c>
      <c r="R76" s="885"/>
      <c r="S76" s="885"/>
      <c r="T76" s="885"/>
      <c r="U76" s="839"/>
      <c r="V76" s="886">
        <v>139656</v>
      </c>
      <c r="W76" s="885"/>
      <c r="X76" s="885"/>
      <c r="Y76" s="885"/>
      <c r="Z76" s="839"/>
      <c r="AA76" s="886">
        <v>8118</v>
      </c>
      <c r="AB76" s="885"/>
      <c r="AC76" s="885"/>
      <c r="AD76" s="885"/>
      <c r="AE76" s="839"/>
      <c r="AF76" s="886">
        <v>8118</v>
      </c>
      <c r="AG76" s="885"/>
      <c r="AH76" s="885"/>
      <c r="AI76" s="885"/>
      <c r="AJ76" s="839"/>
      <c r="AK76" s="886">
        <v>1654</v>
      </c>
      <c r="AL76" s="885"/>
      <c r="AM76" s="885"/>
      <c r="AN76" s="885"/>
      <c r="AO76" s="839"/>
      <c r="AP76" s="886" t="s">
        <v>518</v>
      </c>
      <c r="AQ76" s="885"/>
      <c r="AR76" s="885"/>
      <c r="AS76" s="885"/>
      <c r="AT76" s="839"/>
      <c r="AU76" s="886" t="s">
        <v>518</v>
      </c>
      <c r="AV76" s="885"/>
      <c r="AW76" s="885"/>
      <c r="AX76" s="885"/>
      <c r="AY76" s="839"/>
      <c r="AZ76" s="837"/>
      <c r="BA76" s="837"/>
      <c r="BB76" s="837"/>
      <c r="BC76" s="837"/>
      <c r="BD76" s="838"/>
      <c r="BE76" s="243"/>
      <c r="BF76" s="243"/>
      <c r="BG76" s="243"/>
      <c r="BH76" s="243"/>
      <c r="BI76" s="243"/>
      <c r="BJ76" s="243"/>
      <c r="BK76" s="243"/>
      <c r="BL76" s="243"/>
      <c r="BM76" s="243"/>
      <c r="BN76" s="243"/>
      <c r="BO76" s="243"/>
      <c r="BP76" s="243"/>
      <c r="BQ76" s="240">
        <v>70</v>
      </c>
      <c r="BR76" s="245"/>
      <c r="BS76" s="866"/>
      <c r="BT76" s="867"/>
      <c r="BU76" s="867"/>
      <c r="BV76" s="867"/>
      <c r="BW76" s="867"/>
      <c r="BX76" s="867"/>
      <c r="BY76" s="867"/>
      <c r="BZ76" s="867"/>
      <c r="CA76" s="867"/>
      <c r="CB76" s="867"/>
      <c r="CC76" s="867"/>
      <c r="CD76" s="867"/>
      <c r="CE76" s="867"/>
      <c r="CF76" s="867"/>
      <c r="CG76" s="872"/>
      <c r="CH76" s="869"/>
      <c r="CI76" s="870"/>
      <c r="CJ76" s="870"/>
      <c r="CK76" s="870"/>
      <c r="CL76" s="871"/>
      <c r="CM76" s="869"/>
      <c r="CN76" s="870"/>
      <c r="CO76" s="870"/>
      <c r="CP76" s="870"/>
      <c r="CQ76" s="871"/>
      <c r="CR76" s="869"/>
      <c r="CS76" s="870"/>
      <c r="CT76" s="870"/>
      <c r="CU76" s="870"/>
      <c r="CV76" s="871"/>
      <c r="CW76" s="869"/>
      <c r="CX76" s="870"/>
      <c r="CY76" s="870"/>
      <c r="CZ76" s="870"/>
      <c r="DA76" s="871"/>
      <c r="DB76" s="869"/>
      <c r="DC76" s="870"/>
      <c r="DD76" s="870"/>
      <c r="DE76" s="870"/>
      <c r="DF76" s="871"/>
      <c r="DG76" s="869"/>
      <c r="DH76" s="870"/>
      <c r="DI76" s="870"/>
      <c r="DJ76" s="870"/>
      <c r="DK76" s="871"/>
      <c r="DL76" s="869"/>
      <c r="DM76" s="870"/>
      <c r="DN76" s="870"/>
      <c r="DO76" s="870"/>
      <c r="DP76" s="871"/>
      <c r="DQ76" s="869"/>
      <c r="DR76" s="870"/>
      <c r="DS76" s="870"/>
      <c r="DT76" s="870"/>
      <c r="DU76" s="871"/>
      <c r="DV76" s="866"/>
      <c r="DW76" s="867"/>
      <c r="DX76" s="867"/>
      <c r="DY76" s="867"/>
      <c r="DZ76" s="868"/>
      <c r="EA76" s="231"/>
    </row>
    <row r="77" spans="1:131" ht="26.25" customHeight="1" x14ac:dyDescent="0.15">
      <c r="A77" s="240">
        <v>10</v>
      </c>
      <c r="B77" s="880"/>
      <c r="C77" s="881"/>
      <c r="D77" s="881"/>
      <c r="E77" s="881"/>
      <c r="F77" s="881"/>
      <c r="G77" s="881"/>
      <c r="H77" s="881"/>
      <c r="I77" s="881"/>
      <c r="J77" s="881"/>
      <c r="K77" s="881"/>
      <c r="L77" s="881"/>
      <c r="M77" s="881"/>
      <c r="N77" s="881"/>
      <c r="O77" s="881"/>
      <c r="P77" s="882"/>
      <c r="Q77" s="884"/>
      <c r="R77" s="885"/>
      <c r="S77" s="885"/>
      <c r="T77" s="885"/>
      <c r="U77" s="839"/>
      <c r="V77" s="886"/>
      <c r="W77" s="885"/>
      <c r="X77" s="885"/>
      <c r="Y77" s="885"/>
      <c r="Z77" s="839"/>
      <c r="AA77" s="886"/>
      <c r="AB77" s="885"/>
      <c r="AC77" s="885"/>
      <c r="AD77" s="885"/>
      <c r="AE77" s="839"/>
      <c r="AF77" s="886"/>
      <c r="AG77" s="885"/>
      <c r="AH77" s="885"/>
      <c r="AI77" s="885"/>
      <c r="AJ77" s="839"/>
      <c r="AK77" s="886"/>
      <c r="AL77" s="885"/>
      <c r="AM77" s="885"/>
      <c r="AN77" s="885"/>
      <c r="AO77" s="839"/>
      <c r="AP77" s="886"/>
      <c r="AQ77" s="885"/>
      <c r="AR77" s="885"/>
      <c r="AS77" s="885"/>
      <c r="AT77" s="839"/>
      <c r="AU77" s="886"/>
      <c r="AV77" s="885"/>
      <c r="AW77" s="885"/>
      <c r="AX77" s="885"/>
      <c r="AY77" s="839"/>
      <c r="AZ77" s="837"/>
      <c r="BA77" s="837"/>
      <c r="BB77" s="837"/>
      <c r="BC77" s="837"/>
      <c r="BD77" s="838"/>
      <c r="BE77" s="243"/>
      <c r="BF77" s="243"/>
      <c r="BG77" s="243"/>
      <c r="BH77" s="243"/>
      <c r="BI77" s="243"/>
      <c r="BJ77" s="243"/>
      <c r="BK77" s="243"/>
      <c r="BL77" s="243"/>
      <c r="BM77" s="243"/>
      <c r="BN77" s="243"/>
      <c r="BO77" s="243"/>
      <c r="BP77" s="243"/>
      <c r="BQ77" s="240">
        <v>71</v>
      </c>
      <c r="BR77" s="245"/>
      <c r="BS77" s="866"/>
      <c r="BT77" s="867"/>
      <c r="BU77" s="867"/>
      <c r="BV77" s="867"/>
      <c r="BW77" s="867"/>
      <c r="BX77" s="867"/>
      <c r="BY77" s="867"/>
      <c r="BZ77" s="867"/>
      <c r="CA77" s="867"/>
      <c r="CB77" s="867"/>
      <c r="CC77" s="867"/>
      <c r="CD77" s="867"/>
      <c r="CE77" s="867"/>
      <c r="CF77" s="867"/>
      <c r="CG77" s="872"/>
      <c r="CH77" s="869"/>
      <c r="CI77" s="870"/>
      <c r="CJ77" s="870"/>
      <c r="CK77" s="870"/>
      <c r="CL77" s="871"/>
      <c r="CM77" s="869"/>
      <c r="CN77" s="870"/>
      <c r="CO77" s="870"/>
      <c r="CP77" s="870"/>
      <c r="CQ77" s="871"/>
      <c r="CR77" s="869"/>
      <c r="CS77" s="870"/>
      <c r="CT77" s="870"/>
      <c r="CU77" s="870"/>
      <c r="CV77" s="871"/>
      <c r="CW77" s="869"/>
      <c r="CX77" s="870"/>
      <c r="CY77" s="870"/>
      <c r="CZ77" s="870"/>
      <c r="DA77" s="871"/>
      <c r="DB77" s="869"/>
      <c r="DC77" s="870"/>
      <c r="DD77" s="870"/>
      <c r="DE77" s="870"/>
      <c r="DF77" s="871"/>
      <c r="DG77" s="869"/>
      <c r="DH77" s="870"/>
      <c r="DI77" s="870"/>
      <c r="DJ77" s="870"/>
      <c r="DK77" s="871"/>
      <c r="DL77" s="869"/>
      <c r="DM77" s="870"/>
      <c r="DN77" s="870"/>
      <c r="DO77" s="870"/>
      <c r="DP77" s="871"/>
      <c r="DQ77" s="869"/>
      <c r="DR77" s="870"/>
      <c r="DS77" s="870"/>
      <c r="DT77" s="870"/>
      <c r="DU77" s="871"/>
      <c r="DV77" s="866"/>
      <c r="DW77" s="867"/>
      <c r="DX77" s="867"/>
      <c r="DY77" s="867"/>
      <c r="DZ77" s="868"/>
      <c r="EA77" s="231"/>
    </row>
    <row r="78" spans="1:131" ht="26.25" customHeight="1" x14ac:dyDescent="0.15">
      <c r="A78" s="240">
        <v>11</v>
      </c>
      <c r="B78" s="880"/>
      <c r="C78" s="881"/>
      <c r="D78" s="881"/>
      <c r="E78" s="881"/>
      <c r="F78" s="881"/>
      <c r="G78" s="881"/>
      <c r="H78" s="881"/>
      <c r="I78" s="881"/>
      <c r="J78" s="881"/>
      <c r="K78" s="881"/>
      <c r="L78" s="881"/>
      <c r="M78" s="881"/>
      <c r="N78" s="881"/>
      <c r="O78" s="881"/>
      <c r="P78" s="882"/>
      <c r="Q78" s="883"/>
      <c r="R78" s="840"/>
      <c r="S78" s="840"/>
      <c r="T78" s="840"/>
      <c r="U78" s="840"/>
      <c r="V78" s="840"/>
      <c r="W78" s="840"/>
      <c r="X78" s="840"/>
      <c r="Y78" s="840"/>
      <c r="Z78" s="840"/>
      <c r="AA78" s="840"/>
      <c r="AB78" s="840"/>
      <c r="AC78" s="840"/>
      <c r="AD78" s="840"/>
      <c r="AE78" s="840"/>
      <c r="AF78" s="840"/>
      <c r="AG78" s="840"/>
      <c r="AH78" s="840"/>
      <c r="AI78" s="840"/>
      <c r="AJ78" s="840"/>
      <c r="AK78" s="840"/>
      <c r="AL78" s="840"/>
      <c r="AM78" s="840"/>
      <c r="AN78" s="840"/>
      <c r="AO78" s="840"/>
      <c r="AP78" s="840"/>
      <c r="AQ78" s="840"/>
      <c r="AR78" s="840"/>
      <c r="AS78" s="840"/>
      <c r="AT78" s="840"/>
      <c r="AU78" s="840"/>
      <c r="AV78" s="840"/>
      <c r="AW78" s="840"/>
      <c r="AX78" s="840"/>
      <c r="AY78" s="840"/>
      <c r="AZ78" s="837"/>
      <c r="BA78" s="837"/>
      <c r="BB78" s="837"/>
      <c r="BC78" s="837"/>
      <c r="BD78" s="838"/>
      <c r="BE78" s="243"/>
      <c r="BF78" s="243"/>
      <c r="BG78" s="243"/>
      <c r="BH78" s="243"/>
      <c r="BI78" s="243"/>
      <c r="BJ78" s="231"/>
      <c r="BK78" s="231"/>
      <c r="BL78" s="231"/>
      <c r="BM78" s="231"/>
      <c r="BN78" s="231"/>
      <c r="BO78" s="243"/>
      <c r="BP78" s="243"/>
      <c r="BQ78" s="240">
        <v>72</v>
      </c>
      <c r="BR78" s="245"/>
      <c r="BS78" s="866"/>
      <c r="BT78" s="867"/>
      <c r="BU78" s="867"/>
      <c r="BV78" s="867"/>
      <c r="BW78" s="867"/>
      <c r="BX78" s="867"/>
      <c r="BY78" s="867"/>
      <c r="BZ78" s="867"/>
      <c r="CA78" s="867"/>
      <c r="CB78" s="867"/>
      <c r="CC78" s="867"/>
      <c r="CD78" s="867"/>
      <c r="CE78" s="867"/>
      <c r="CF78" s="867"/>
      <c r="CG78" s="872"/>
      <c r="CH78" s="869"/>
      <c r="CI78" s="870"/>
      <c r="CJ78" s="870"/>
      <c r="CK78" s="870"/>
      <c r="CL78" s="871"/>
      <c r="CM78" s="869"/>
      <c r="CN78" s="870"/>
      <c r="CO78" s="870"/>
      <c r="CP78" s="870"/>
      <c r="CQ78" s="871"/>
      <c r="CR78" s="869"/>
      <c r="CS78" s="870"/>
      <c r="CT78" s="870"/>
      <c r="CU78" s="870"/>
      <c r="CV78" s="871"/>
      <c r="CW78" s="869"/>
      <c r="CX78" s="870"/>
      <c r="CY78" s="870"/>
      <c r="CZ78" s="870"/>
      <c r="DA78" s="871"/>
      <c r="DB78" s="869"/>
      <c r="DC78" s="870"/>
      <c r="DD78" s="870"/>
      <c r="DE78" s="870"/>
      <c r="DF78" s="871"/>
      <c r="DG78" s="869"/>
      <c r="DH78" s="870"/>
      <c r="DI78" s="870"/>
      <c r="DJ78" s="870"/>
      <c r="DK78" s="871"/>
      <c r="DL78" s="869"/>
      <c r="DM78" s="870"/>
      <c r="DN78" s="870"/>
      <c r="DO78" s="870"/>
      <c r="DP78" s="871"/>
      <c r="DQ78" s="869"/>
      <c r="DR78" s="870"/>
      <c r="DS78" s="870"/>
      <c r="DT78" s="870"/>
      <c r="DU78" s="871"/>
      <c r="DV78" s="866"/>
      <c r="DW78" s="867"/>
      <c r="DX78" s="867"/>
      <c r="DY78" s="867"/>
      <c r="DZ78" s="868"/>
      <c r="EA78" s="231"/>
    </row>
    <row r="79" spans="1:131" ht="26.25" customHeight="1" x14ac:dyDescent="0.15">
      <c r="A79" s="240">
        <v>12</v>
      </c>
      <c r="B79" s="880"/>
      <c r="C79" s="881"/>
      <c r="D79" s="881"/>
      <c r="E79" s="881"/>
      <c r="F79" s="881"/>
      <c r="G79" s="881"/>
      <c r="H79" s="881"/>
      <c r="I79" s="881"/>
      <c r="J79" s="881"/>
      <c r="K79" s="881"/>
      <c r="L79" s="881"/>
      <c r="M79" s="881"/>
      <c r="N79" s="881"/>
      <c r="O79" s="881"/>
      <c r="P79" s="882"/>
      <c r="Q79" s="883"/>
      <c r="R79" s="840"/>
      <c r="S79" s="840"/>
      <c r="T79" s="840"/>
      <c r="U79" s="840"/>
      <c r="V79" s="840"/>
      <c r="W79" s="840"/>
      <c r="X79" s="840"/>
      <c r="Y79" s="840"/>
      <c r="Z79" s="840"/>
      <c r="AA79" s="840"/>
      <c r="AB79" s="840"/>
      <c r="AC79" s="840"/>
      <c r="AD79" s="840"/>
      <c r="AE79" s="840"/>
      <c r="AF79" s="840"/>
      <c r="AG79" s="840"/>
      <c r="AH79" s="840"/>
      <c r="AI79" s="840"/>
      <c r="AJ79" s="840"/>
      <c r="AK79" s="840"/>
      <c r="AL79" s="840"/>
      <c r="AM79" s="840"/>
      <c r="AN79" s="840"/>
      <c r="AO79" s="840"/>
      <c r="AP79" s="840"/>
      <c r="AQ79" s="840"/>
      <c r="AR79" s="840"/>
      <c r="AS79" s="840"/>
      <c r="AT79" s="840"/>
      <c r="AU79" s="840"/>
      <c r="AV79" s="840"/>
      <c r="AW79" s="840"/>
      <c r="AX79" s="840"/>
      <c r="AY79" s="840"/>
      <c r="AZ79" s="837"/>
      <c r="BA79" s="837"/>
      <c r="BB79" s="837"/>
      <c r="BC79" s="837"/>
      <c r="BD79" s="838"/>
      <c r="BE79" s="243"/>
      <c r="BF79" s="243"/>
      <c r="BG79" s="243"/>
      <c r="BH79" s="243"/>
      <c r="BI79" s="243"/>
      <c r="BJ79" s="231"/>
      <c r="BK79" s="231"/>
      <c r="BL79" s="231"/>
      <c r="BM79" s="231"/>
      <c r="BN79" s="231"/>
      <c r="BO79" s="243"/>
      <c r="BP79" s="243"/>
      <c r="BQ79" s="240">
        <v>73</v>
      </c>
      <c r="BR79" s="245"/>
      <c r="BS79" s="866"/>
      <c r="BT79" s="867"/>
      <c r="BU79" s="867"/>
      <c r="BV79" s="867"/>
      <c r="BW79" s="867"/>
      <c r="BX79" s="867"/>
      <c r="BY79" s="867"/>
      <c r="BZ79" s="867"/>
      <c r="CA79" s="867"/>
      <c r="CB79" s="867"/>
      <c r="CC79" s="867"/>
      <c r="CD79" s="867"/>
      <c r="CE79" s="867"/>
      <c r="CF79" s="867"/>
      <c r="CG79" s="872"/>
      <c r="CH79" s="869"/>
      <c r="CI79" s="870"/>
      <c r="CJ79" s="870"/>
      <c r="CK79" s="870"/>
      <c r="CL79" s="871"/>
      <c r="CM79" s="869"/>
      <c r="CN79" s="870"/>
      <c r="CO79" s="870"/>
      <c r="CP79" s="870"/>
      <c r="CQ79" s="871"/>
      <c r="CR79" s="869"/>
      <c r="CS79" s="870"/>
      <c r="CT79" s="870"/>
      <c r="CU79" s="870"/>
      <c r="CV79" s="871"/>
      <c r="CW79" s="869"/>
      <c r="CX79" s="870"/>
      <c r="CY79" s="870"/>
      <c r="CZ79" s="870"/>
      <c r="DA79" s="871"/>
      <c r="DB79" s="869"/>
      <c r="DC79" s="870"/>
      <c r="DD79" s="870"/>
      <c r="DE79" s="870"/>
      <c r="DF79" s="871"/>
      <c r="DG79" s="869"/>
      <c r="DH79" s="870"/>
      <c r="DI79" s="870"/>
      <c r="DJ79" s="870"/>
      <c r="DK79" s="871"/>
      <c r="DL79" s="869"/>
      <c r="DM79" s="870"/>
      <c r="DN79" s="870"/>
      <c r="DO79" s="870"/>
      <c r="DP79" s="871"/>
      <c r="DQ79" s="869"/>
      <c r="DR79" s="870"/>
      <c r="DS79" s="870"/>
      <c r="DT79" s="870"/>
      <c r="DU79" s="871"/>
      <c r="DV79" s="866"/>
      <c r="DW79" s="867"/>
      <c r="DX79" s="867"/>
      <c r="DY79" s="867"/>
      <c r="DZ79" s="868"/>
      <c r="EA79" s="231"/>
    </row>
    <row r="80" spans="1:131" ht="26.25" customHeight="1" x14ac:dyDescent="0.15">
      <c r="A80" s="240">
        <v>13</v>
      </c>
      <c r="B80" s="880"/>
      <c r="C80" s="881"/>
      <c r="D80" s="881"/>
      <c r="E80" s="881"/>
      <c r="F80" s="881"/>
      <c r="G80" s="881"/>
      <c r="H80" s="881"/>
      <c r="I80" s="881"/>
      <c r="J80" s="881"/>
      <c r="K80" s="881"/>
      <c r="L80" s="881"/>
      <c r="M80" s="881"/>
      <c r="N80" s="881"/>
      <c r="O80" s="881"/>
      <c r="P80" s="882"/>
      <c r="Q80" s="883"/>
      <c r="R80" s="840"/>
      <c r="S80" s="840"/>
      <c r="T80" s="840"/>
      <c r="U80" s="840"/>
      <c r="V80" s="840"/>
      <c r="W80" s="840"/>
      <c r="X80" s="840"/>
      <c r="Y80" s="840"/>
      <c r="Z80" s="840"/>
      <c r="AA80" s="840"/>
      <c r="AB80" s="840"/>
      <c r="AC80" s="840"/>
      <c r="AD80" s="840"/>
      <c r="AE80" s="840"/>
      <c r="AF80" s="840"/>
      <c r="AG80" s="840"/>
      <c r="AH80" s="840"/>
      <c r="AI80" s="840"/>
      <c r="AJ80" s="840"/>
      <c r="AK80" s="840"/>
      <c r="AL80" s="840"/>
      <c r="AM80" s="840"/>
      <c r="AN80" s="840"/>
      <c r="AO80" s="840"/>
      <c r="AP80" s="840"/>
      <c r="AQ80" s="840"/>
      <c r="AR80" s="840"/>
      <c r="AS80" s="840"/>
      <c r="AT80" s="840"/>
      <c r="AU80" s="840"/>
      <c r="AV80" s="840"/>
      <c r="AW80" s="840"/>
      <c r="AX80" s="840"/>
      <c r="AY80" s="840"/>
      <c r="AZ80" s="837"/>
      <c r="BA80" s="837"/>
      <c r="BB80" s="837"/>
      <c r="BC80" s="837"/>
      <c r="BD80" s="838"/>
      <c r="BE80" s="243"/>
      <c r="BF80" s="243"/>
      <c r="BG80" s="243"/>
      <c r="BH80" s="243"/>
      <c r="BI80" s="243"/>
      <c r="BJ80" s="243"/>
      <c r="BK80" s="243"/>
      <c r="BL80" s="243"/>
      <c r="BM80" s="243"/>
      <c r="BN80" s="243"/>
      <c r="BO80" s="243"/>
      <c r="BP80" s="243"/>
      <c r="BQ80" s="240">
        <v>74</v>
      </c>
      <c r="BR80" s="245"/>
      <c r="BS80" s="866"/>
      <c r="BT80" s="867"/>
      <c r="BU80" s="867"/>
      <c r="BV80" s="867"/>
      <c r="BW80" s="867"/>
      <c r="BX80" s="867"/>
      <c r="BY80" s="867"/>
      <c r="BZ80" s="867"/>
      <c r="CA80" s="867"/>
      <c r="CB80" s="867"/>
      <c r="CC80" s="867"/>
      <c r="CD80" s="867"/>
      <c r="CE80" s="867"/>
      <c r="CF80" s="867"/>
      <c r="CG80" s="872"/>
      <c r="CH80" s="869"/>
      <c r="CI80" s="870"/>
      <c r="CJ80" s="870"/>
      <c r="CK80" s="870"/>
      <c r="CL80" s="871"/>
      <c r="CM80" s="869"/>
      <c r="CN80" s="870"/>
      <c r="CO80" s="870"/>
      <c r="CP80" s="870"/>
      <c r="CQ80" s="871"/>
      <c r="CR80" s="869"/>
      <c r="CS80" s="870"/>
      <c r="CT80" s="870"/>
      <c r="CU80" s="870"/>
      <c r="CV80" s="871"/>
      <c r="CW80" s="869"/>
      <c r="CX80" s="870"/>
      <c r="CY80" s="870"/>
      <c r="CZ80" s="870"/>
      <c r="DA80" s="871"/>
      <c r="DB80" s="869"/>
      <c r="DC80" s="870"/>
      <c r="DD80" s="870"/>
      <c r="DE80" s="870"/>
      <c r="DF80" s="871"/>
      <c r="DG80" s="869"/>
      <c r="DH80" s="870"/>
      <c r="DI80" s="870"/>
      <c r="DJ80" s="870"/>
      <c r="DK80" s="871"/>
      <c r="DL80" s="869"/>
      <c r="DM80" s="870"/>
      <c r="DN80" s="870"/>
      <c r="DO80" s="870"/>
      <c r="DP80" s="871"/>
      <c r="DQ80" s="869"/>
      <c r="DR80" s="870"/>
      <c r="DS80" s="870"/>
      <c r="DT80" s="870"/>
      <c r="DU80" s="871"/>
      <c r="DV80" s="866"/>
      <c r="DW80" s="867"/>
      <c r="DX80" s="867"/>
      <c r="DY80" s="867"/>
      <c r="DZ80" s="868"/>
      <c r="EA80" s="231"/>
    </row>
    <row r="81" spans="1:131" ht="26.25" customHeight="1" x14ac:dyDescent="0.15">
      <c r="A81" s="240">
        <v>14</v>
      </c>
      <c r="B81" s="880"/>
      <c r="C81" s="881"/>
      <c r="D81" s="881"/>
      <c r="E81" s="881"/>
      <c r="F81" s="881"/>
      <c r="G81" s="881"/>
      <c r="H81" s="881"/>
      <c r="I81" s="881"/>
      <c r="J81" s="881"/>
      <c r="K81" s="881"/>
      <c r="L81" s="881"/>
      <c r="M81" s="881"/>
      <c r="N81" s="881"/>
      <c r="O81" s="881"/>
      <c r="P81" s="882"/>
      <c r="Q81" s="883"/>
      <c r="R81" s="840"/>
      <c r="S81" s="840"/>
      <c r="T81" s="840"/>
      <c r="U81" s="840"/>
      <c r="V81" s="840"/>
      <c r="W81" s="840"/>
      <c r="X81" s="840"/>
      <c r="Y81" s="840"/>
      <c r="Z81" s="840"/>
      <c r="AA81" s="840"/>
      <c r="AB81" s="840"/>
      <c r="AC81" s="840"/>
      <c r="AD81" s="840"/>
      <c r="AE81" s="840"/>
      <c r="AF81" s="840"/>
      <c r="AG81" s="840"/>
      <c r="AH81" s="840"/>
      <c r="AI81" s="840"/>
      <c r="AJ81" s="840"/>
      <c r="AK81" s="840"/>
      <c r="AL81" s="840"/>
      <c r="AM81" s="840"/>
      <c r="AN81" s="840"/>
      <c r="AO81" s="840"/>
      <c r="AP81" s="840"/>
      <c r="AQ81" s="840"/>
      <c r="AR81" s="840"/>
      <c r="AS81" s="840"/>
      <c r="AT81" s="840"/>
      <c r="AU81" s="840"/>
      <c r="AV81" s="840"/>
      <c r="AW81" s="840"/>
      <c r="AX81" s="840"/>
      <c r="AY81" s="840"/>
      <c r="AZ81" s="837"/>
      <c r="BA81" s="837"/>
      <c r="BB81" s="837"/>
      <c r="BC81" s="837"/>
      <c r="BD81" s="838"/>
      <c r="BE81" s="243"/>
      <c r="BF81" s="243"/>
      <c r="BG81" s="243"/>
      <c r="BH81" s="243"/>
      <c r="BI81" s="243"/>
      <c r="BJ81" s="243"/>
      <c r="BK81" s="243"/>
      <c r="BL81" s="243"/>
      <c r="BM81" s="243"/>
      <c r="BN81" s="243"/>
      <c r="BO81" s="243"/>
      <c r="BP81" s="243"/>
      <c r="BQ81" s="240">
        <v>75</v>
      </c>
      <c r="BR81" s="245"/>
      <c r="BS81" s="866"/>
      <c r="BT81" s="867"/>
      <c r="BU81" s="867"/>
      <c r="BV81" s="867"/>
      <c r="BW81" s="867"/>
      <c r="BX81" s="867"/>
      <c r="BY81" s="867"/>
      <c r="BZ81" s="867"/>
      <c r="CA81" s="867"/>
      <c r="CB81" s="867"/>
      <c r="CC81" s="867"/>
      <c r="CD81" s="867"/>
      <c r="CE81" s="867"/>
      <c r="CF81" s="867"/>
      <c r="CG81" s="872"/>
      <c r="CH81" s="869"/>
      <c r="CI81" s="870"/>
      <c r="CJ81" s="870"/>
      <c r="CK81" s="870"/>
      <c r="CL81" s="871"/>
      <c r="CM81" s="869"/>
      <c r="CN81" s="870"/>
      <c r="CO81" s="870"/>
      <c r="CP81" s="870"/>
      <c r="CQ81" s="871"/>
      <c r="CR81" s="869"/>
      <c r="CS81" s="870"/>
      <c r="CT81" s="870"/>
      <c r="CU81" s="870"/>
      <c r="CV81" s="871"/>
      <c r="CW81" s="869"/>
      <c r="CX81" s="870"/>
      <c r="CY81" s="870"/>
      <c r="CZ81" s="870"/>
      <c r="DA81" s="871"/>
      <c r="DB81" s="869"/>
      <c r="DC81" s="870"/>
      <c r="DD81" s="870"/>
      <c r="DE81" s="870"/>
      <c r="DF81" s="871"/>
      <c r="DG81" s="869"/>
      <c r="DH81" s="870"/>
      <c r="DI81" s="870"/>
      <c r="DJ81" s="870"/>
      <c r="DK81" s="871"/>
      <c r="DL81" s="869"/>
      <c r="DM81" s="870"/>
      <c r="DN81" s="870"/>
      <c r="DO81" s="870"/>
      <c r="DP81" s="871"/>
      <c r="DQ81" s="869"/>
      <c r="DR81" s="870"/>
      <c r="DS81" s="870"/>
      <c r="DT81" s="870"/>
      <c r="DU81" s="871"/>
      <c r="DV81" s="866"/>
      <c r="DW81" s="867"/>
      <c r="DX81" s="867"/>
      <c r="DY81" s="867"/>
      <c r="DZ81" s="868"/>
      <c r="EA81" s="231"/>
    </row>
    <row r="82" spans="1:131" ht="26.25" customHeight="1" x14ac:dyDescent="0.15">
      <c r="A82" s="240">
        <v>15</v>
      </c>
      <c r="B82" s="880"/>
      <c r="C82" s="881"/>
      <c r="D82" s="881"/>
      <c r="E82" s="881"/>
      <c r="F82" s="881"/>
      <c r="G82" s="881"/>
      <c r="H82" s="881"/>
      <c r="I82" s="881"/>
      <c r="J82" s="881"/>
      <c r="K82" s="881"/>
      <c r="L82" s="881"/>
      <c r="M82" s="881"/>
      <c r="N82" s="881"/>
      <c r="O82" s="881"/>
      <c r="P82" s="882"/>
      <c r="Q82" s="883"/>
      <c r="R82" s="840"/>
      <c r="S82" s="840"/>
      <c r="T82" s="840"/>
      <c r="U82" s="840"/>
      <c r="V82" s="840"/>
      <c r="W82" s="840"/>
      <c r="X82" s="840"/>
      <c r="Y82" s="840"/>
      <c r="Z82" s="840"/>
      <c r="AA82" s="840"/>
      <c r="AB82" s="840"/>
      <c r="AC82" s="840"/>
      <c r="AD82" s="840"/>
      <c r="AE82" s="840"/>
      <c r="AF82" s="840"/>
      <c r="AG82" s="840"/>
      <c r="AH82" s="840"/>
      <c r="AI82" s="840"/>
      <c r="AJ82" s="840"/>
      <c r="AK82" s="840"/>
      <c r="AL82" s="840"/>
      <c r="AM82" s="840"/>
      <c r="AN82" s="840"/>
      <c r="AO82" s="840"/>
      <c r="AP82" s="840"/>
      <c r="AQ82" s="840"/>
      <c r="AR82" s="840"/>
      <c r="AS82" s="840"/>
      <c r="AT82" s="840"/>
      <c r="AU82" s="840"/>
      <c r="AV82" s="840"/>
      <c r="AW82" s="840"/>
      <c r="AX82" s="840"/>
      <c r="AY82" s="840"/>
      <c r="AZ82" s="837"/>
      <c r="BA82" s="837"/>
      <c r="BB82" s="837"/>
      <c r="BC82" s="837"/>
      <c r="BD82" s="838"/>
      <c r="BE82" s="243"/>
      <c r="BF82" s="243"/>
      <c r="BG82" s="243"/>
      <c r="BH82" s="243"/>
      <c r="BI82" s="243"/>
      <c r="BJ82" s="243"/>
      <c r="BK82" s="243"/>
      <c r="BL82" s="243"/>
      <c r="BM82" s="243"/>
      <c r="BN82" s="243"/>
      <c r="BO82" s="243"/>
      <c r="BP82" s="243"/>
      <c r="BQ82" s="240">
        <v>76</v>
      </c>
      <c r="BR82" s="245"/>
      <c r="BS82" s="866"/>
      <c r="BT82" s="867"/>
      <c r="BU82" s="867"/>
      <c r="BV82" s="867"/>
      <c r="BW82" s="867"/>
      <c r="BX82" s="867"/>
      <c r="BY82" s="867"/>
      <c r="BZ82" s="867"/>
      <c r="CA82" s="867"/>
      <c r="CB82" s="867"/>
      <c r="CC82" s="867"/>
      <c r="CD82" s="867"/>
      <c r="CE82" s="867"/>
      <c r="CF82" s="867"/>
      <c r="CG82" s="872"/>
      <c r="CH82" s="869"/>
      <c r="CI82" s="870"/>
      <c r="CJ82" s="870"/>
      <c r="CK82" s="870"/>
      <c r="CL82" s="871"/>
      <c r="CM82" s="869"/>
      <c r="CN82" s="870"/>
      <c r="CO82" s="870"/>
      <c r="CP82" s="870"/>
      <c r="CQ82" s="871"/>
      <c r="CR82" s="869"/>
      <c r="CS82" s="870"/>
      <c r="CT82" s="870"/>
      <c r="CU82" s="870"/>
      <c r="CV82" s="871"/>
      <c r="CW82" s="869"/>
      <c r="CX82" s="870"/>
      <c r="CY82" s="870"/>
      <c r="CZ82" s="870"/>
      <c r="DA82" s="871"/>
      <c r="DB82" s="869"/>
      <c r="DC82" s="870"/>
      <c r="DD82" s="870"/>
      <c r="DE82" s="870"/>
      <c r="DF82" s="871"/>
      <c r="DG82" s="869"/>
      <c r="DH82" s="870"/>
      <c r="DI82" s="870"/>
      <c r="DJ82" s="870"/>
      <c r="DK82" s="871"/>
      <c r="DL82" s="869"/>
      <c r="DM82" s="870"/>
      <c r="DN82" s="870"/>
      <c r="DO82" s="870"/>
      <c r="DP82" s="871"/>
      <c r="DQ82" s="869"/>
      <c r="DR82" s="870"/>
      <c r="DS82" s="870"/>
      <c r="DT82" s="870"/>
      <c r="DU82" s="871"/>
      <c r="DV82" s="866"/>
      <c r="DW82" s="867"/>
      <c r="DX82" s="867"/>
      <c r="DY82" s="867"/>
      <c r="DZ82" s="868"/>
      <c r="EA82" s="231"/>
    </row>
    <row r="83" spans="1:131" ht="26.25" customHeight="1" x14ac:dyDescent="0.15">
      <c r="A83" s="240">
        <v>16</v>
      </c>
      <c r="B83" s="880"/>
      <c r="C83" s="881"/>
      <c r="D83" s="881"/>
      <c r="E83" s="881"/>
      <c r="F83" s="881"/>
      <c r="G83" s="881"/>
      <c r="H83" s="881"/>
      <c r="I83" s="881"/>
      <c r="J83" s="881"/>
      <c r="K83" s="881"/>
      <c r="L83" s="881"/>
      <c r="M83" s="881"/>
      <c r="N83" s="881"/>
      <c r="O83" s="881"/>
      <c r="P83" s="882"/>
      <c r="Q83" s="883"/>
      <c r="R83" s="840"/>
      <c r="S83" s="840"/>
      <c r="T83" s="840"/>
      <c r="U83" s="840"/>
      <c r="V83" s="840"/>
      <c r="W83" s="840"/>
      <c r="X83" s="840"/>
      <c r="Y83" s="840"/>
      <c r="Z83" s="840"/>
      <c r="AA83" s="840"/>
      <c r="AB83" s="840"/>
      <c r="AC83" s="840"/>
      <c r="AD83" s="840"/>
      <c r="AE83" s="840"/>
      <c r="AF83" s="840"/>
      <c r="AG83" s="840"/>
      <c r="AH83" s="840"/>
      <c r="AI83" s="840"/>
      <c r="AJ83" s="840"/>
      <c r="AK83" s="840"/>
      <c r="AL83" s="840"/>
      <c r="AM83" s="840"/>
      <c r="AN83" s="840"/>
      <c r="AO83" s="840"/>
      <c r="AP83" s="840"/>
      <c r="AQ83" s="840"/>
      <c r="AR83" s="840"/>
      <c r="AS83" s="840"/>
      <c r="AT83" s="840"/>
      <c r="AU83" s="840"/>
      <c r="AV83" s="840"/>
      <c r="AW83" s="840"/>
      <c r="AX83" s="840"/>
      <c r="AY83" s="840"/>
      <c r="AZ83" s="837"/>
      <c r="BA83" s="837"/>
      <c r="BB83" s="837"/>
      <c r="BC83" s="837"/>
      <c r="BD83" s="838"/>
      <c r="BE83" s="243"/>
      <c r="BF83" s="243"/>
      <c r="BG83" s="243"/>
      <c r="BH83" s="243"/>
      <c r="BI83" s="243"/>
      <c r="BJ83" s="243"/>
      <c r="BK83" s="243"/>
      <c r="BL83" s="243"/>
      <c r="BM83" s="243"/>
      <c r="BN83" s="243"/>
      <c r="BO83" s="243"/>
      <c r="BP83" s="243"/>
      <c r="BQ83" s="240">
        <v>77</v>
      </c>
      <c r="BR83" s="245"/>
      <c r="BS83" s="866"/>
      <c r="BT83" s="867"/>
      <c r="BU83" s="867"/>
      <c r="BV83" s="867"/>
      <c r="BW83" s="867"/>
      <c r="BX83" s="867"/>
      <c r="BY83" s="867"/>
      <c r="BZ83" s="867"/>
      <c r="CA83" s="867"/>
      <c r="CB83" s="867"/>
      <c r="CC83" s="867"/>
      <c r="CD83" s="867"/>
      <c r="CE83" s="867"/>
      <c r="CF83" s="867"/>
      <c r="CG83" s="872"/>
      <c r="CH83" s="869"/>
      <c r="CI83" s="870"/>
      <c r="CJ83" s="870"/>
      <c r="CK83" s="870"/>
      <c r="CL83" s="871"/>
      <c r="CM83" s="869"/>
      <c r="CN83" s="870"/>
      <c r="CO83" s="870"/>
      <c r="CP83" s="870"/>
      <c r="CQ83" s="871"/>
      <c r="CR83" s="869"/>
      <c r="CS83" s="870"/>
      <c r="CT83" s="870"/>
      <c r="CU83" s="870"/>
      <c r="CV83" s="871"/>
      <c r="CW83" s="869"/>
      <c r="CX83" s="870"/>
      <c r="CY83" s="870"/>
      <c r="CZ83" s="870"/>
      <c r="DA83" s="871"/>
      <c r="DB83" s="869"/>
      <c r="DC83" s="870"/>
      <c r="DD83" s="870"/>
      <c r="DE83" s="870"/>
      <c r="DF83" s="871"/>
      <c r="DG83" s="869"/>
      <c r="DH83" s="870"/>
      <c r="DI83" s="870"/>
      <c r="DJ83" s="870"/>
      <c r="DK83" s="871"/>
      <c r="DL83" s="869"/>
      <c r="DM83" s="870"/>
      <c r="DN83" s="870"/>
      <c r="DO83" s="870"/>
      <c r="DP83" s="871"/>
      <c r="DQ83" s="869"/>
      <c r="DR83" s="870"/>
      <c r="DS83" s="870"/>
      <c r="DT83" s="870"/>
      <c r="DU83" s="871"/>
      <c r="DV83" s="866"/>
      <c r="DW83" s="867"/>
      <c r="DX83" s="867"/>
      <c r="DY83" s="867"/>
      <c r="DZ83" s="868"/>
      <c r="EA83" s="231"/>
    </row>
    <row r="84" spans="1:131" ht="26.25" customHeight="1" x14ac:dyDescent="0.15">
      <c r="A84" s="240">
        <v>17</v>
      </c>
      <c r="B84" s="880"/>
      <c r="C84" s="881"/>
      <c r="D84" s="881"/>
      <c r="E84" s="881"/>
      <c r="F84" s="881"/>
      <c r="G84" s="881"/>
      <c r="H84" s="881"/>
      <c r="I84" s="881"/>
      <c r="J84" s="881"/>
      <c r="K84" s="881"/>
      <c r="L84" s="881"/>
      <c r="M84" s="881"/>
      <c r="N84" s="881"/>
      <c r="O84" s="881"/>
      <c r="P84" s="882"/>
      <c r="Q84" s="883"/>
      <c r="R84" s="840"/>
      <c r="S84" s="840"/>
      <c r="T84" s="840"/>
      <c r="U84" s="840"/>
      <c r="V84" s="840"/>
      <c r="W84" s="840"/>
      <c r="X84" s="840"/>
      <c r="Y84" s="840"/>
      <c r="Z84" s="840"/>
      <c r="AA84" s="840"/>
      <c r="AB84" s="840"/>
      <c r="AC84" s="840"/>
      <c r="AD84" s="840"/>
      <c r="AE84" s="840"/>
      <c r="AF84" s="840"/>
      <c r="AG84" s="840"/>
      <c r="AH84" s="840"/>
      <c r="AI84" s="840"/>
      <c r="AJ84" s="840"/>
      <c r="AK84" s="840"/>
      <c r="AL84" s="840"/>
      <c r="AM84" s="840"/>
      <c r="AN84" s="840"/>
      <c r="AO84" s="840"/>
      <c r="AP84" s="840"/>
      <c r="AQ84" s="840"/>
      <c r="AR84" s="840"/>
      <c r="AS84" s="840"/>
      <c r="AT84" s="840"/>
      <c r="AU84" s="840"/>
      <c r="AV84" s="840"/>
      <c r="AW84" s="840"/>
      <c r="AX84" s="840"/>
      <c r="AY84" s="840"/>
      <c r="AZ84" s="837"/>
      <c r="BA84" s="837"/>
      <c r="BB84" s="837"/>
      <c r="BC84" s="837"/>
      <c r="BD84" s="838"/>
      <c r="BE84" s="243"/>
      <c r="BF84" s="243"/>
      <c r="BG84" s="243"/>
      <c r="BH84" s="243"/>
      <c r="BI84" s="243"/>
      <c r="BJ84" s="243"/>
      <c r="BK84" s="243"/>
      <c r="BL84" s="243"/>
      <c r="BM84" s="243"/>
      <c r="BN84" s="243"/>
      <c r="BO84" s="243"/>
      <c r="BP84" s="243"/>
      <c r="BQ84" s="240">
        <v>78</v>
      </c>
      <c r="BR84" s="245"/>
      <c r="BS84" s="866"/>
      <c r="BT84" s="867"/>
      <c r="BU84" s="867"/>
      <c r="BV84" s="867"/>
      <c r="BW84" s="867"/>
      <c r="BX84" s="867"/>
      <c r="BY84" s="867"/>
      <c r="BZ84" s="867"/>
      <c r="CA84" s="867"/>
      <c r="CB84" s="867"/>
      <c r="CC84" s="867"/>
      <c r="CD84" s="867"/>
      <c r="CE84" s="867"/>
      <c r="CF84" s="867"/>
      <c r="CG84" s="872"/>
      <c r="CH84" s="869"/>
      <c r="CI84" s="870"/>
      <c r="CJ84" s="870"/>
      <c r="CK84" s="870"/>
      <c r="CL84" s="871"/>
      <c r="CM84" s="869"/>
      <c r="CN84" s="870"/>
      <c r="CO84" s="870"/>
      <c r="CP84" s="870"/>
      <c r="CQ84" s="871"/>
      <c r="CR84" s="869"/>
      <c r="CS84" s="870"/>
      <c r="CT84" s="870"/>
      <c r="CU84" s="870"/>
      <c r="CV84" s="871"/>
      <c r="CW84" s="869"/>
      <c r="CX84" s="870"/>
      <c r="CY84" s="870"/>
      <c r="CZ84" s="870"/>
      <c r="DA84" s="871"/>
      <c r="DB84" s="869"/>
      <c r="DC84" s="870"/>
      <c r="DD84" s="870"/>
      <c r="DE84" s="870"/>
      <c r="DF84" s="871"/>
      <c r="DG84" s="869"/>
      <c r="DH84" s="870"/>
      <c r="DI84" s="870"/>
      <c r="DJ84" s="870"/>
      <c r="DK84" s="871"/>
      <c r="DL84" s="869"/>
      <c r="DM84" s="870"/>
      <c r="DN84" s="870"/>
      <c r="DO84" s="870"/>
      <c r="DP84" s="871"/>
      <c r="DQ84" s="869"/>
      <c r="DR84" s="870"/>
      <c r="DS84" s="870"/>
      <c r="DT84" s="870"/>
      <c r="DU84" s="871"/>
      <c r="DV84" s="866"/>
      <c r="DW84" s="867"/>
      <c r="DX84" s="867"/>
      <c r="DY84" s="867"/>
      <c r="DZ84" s="868"/>
      <c r="EA84" s="231"/>
    </row>
    <row r="85" spans="1:131" ht="26.25" customHeight="1" x14ac:dyDescent="0.15">
      <c r="A85" s="240">
        <v>18</v>
      </c>
      <c r="B85" s="880"/>
      <c r="C85" s="881"/>
      <c r="D85" s="881"/>
      <c r="E85" s="881"/>
      <c r="F85" s="881"/>
      <c r="G85" s="881"/>
      <c r="H85" s="881"/>
      <c r="I85" s="881"/>
      <c r="J85" s="881"/>
      <c r="K85" s="881"/>
      <c r="L85" s="881"/>
      <c r="M85" s="881"/>
      <c r="N85" s="881"/>
      <c r="O85" s="881"/>
      <c r="P85" s="882"/>
      <c r="Q85" s="883"/>
      <c r="R85" s="840"/>
      <c r="S85" s="840"/>
      <c r="T85" s="840"/>
      <c r="U85" s="840"/>
      <c r="V85" s="840"/>
      <c r="W85" s="840"/>
      <c r="X85" s="840"/>
      <c r="Y85" s="840"/>
      <c r="Z85" s="840"/>
      <c r="AA85" s="840"/>
      <c r="AB85" s="840"/>
      <c r="AC85" s="840"/>
      <c r="AD85" s="840"/>
      <c r="AE85" s="840"/>
      <c r="AF85" s="840"/>
      <c r="AG85" s="840"/>
      <c r="AH85" s="840"/>
      <c r="AI85" s="840"/>
      <c r="AJ85" s="840"/>
      <c r="AK85" s="840"/>
      <c r="AL85" s="840"/>
      <c r="AM85" s="840"/>
      <c r="AN85" s="840"/>
      <c r="AO85" s="840"/>
      <c r="AP85" s="840"/>
      <c r="AQ85" s="840"/>
      <c r="AR85" s="840"/>
      <c r="AS85" s="840"/>
      <c r="AT85" s="840"/>
      <c r="AU85" s="840"/>
      <c r="AV85" s="840"/>
      <c r="AW85" s="840"/>
      <c r="AX85" s="840"/>
      <c r="AY85" s="840"/>
      <c r="AZ85" s="837"/>
      <c r="BA85" s="837"/>
      <c r="BB85" s="837"/>
      <c r="BC85" s="837"/>
      <c r="BD85" s="838"/>
      <c r="BE85" s="243"/>
      <c r="BF85" s="243"/>
      <c r="BG85" s="243"/>
      <c r="BH85" s="243"/>
      <c r="BI85" s="243"/>
      <c r="BJ85" s="243"/>
      <c r="BK85" s="243"/>
      <c r="BL85" s="243"/>
      <c r="BM85" s="243"/>
      <c r="BN85" s="243"/>
      <c r="BO85" s="243"/>
      <c r="BP85" s="243"/>
      <c r="BQ85" s="240">
        <v>79</v>
      </c>
      <c r="BR85" s="245"/>
      <c r="BS85" s="866"/>
      <c r="BT85" s="867"/>
      <c r="BU85" s="867"/>
      <c r="BV85" s="867"/>
      <c r="BW85" s="867"/>
      <c r="BX85" s="867"/>
      <c r="BY85" s="867"/>
      <c r="BZ85" s="867"/>
      <c r="CA85" s="867"/>
      <c r="CB85" s="867"/>
      <c r="CC85" s="867"/>
      <c r="CD85" s="867"/>
      <c r="CE85" s="867"/>
      <c r="CF85" s="867"/>
      <c r="CG85" s="872"/>
      <c r="CH85" s="869"/>
      <c r="CI85" s="870"/>
      <c r="CJ85" s="870"/>
      <c r="CK85" s="870"/>
      <c r="CL85" s="871"/>
      <c r="CM85" s="869"/>
      <c r="CN85" s="870"/>
      <c r="CO85" s="870"/>
      <c r="CP85" s="870"/>
      <c r="CQ85" s="871"/>
      <c r="CR85" s="869"/>
      <c r="CS85" s="870"/>
      <c r="CT85" s="870"/>
      <c r="CU85" s="870"/>
      <c r="CV85" s="871"/>
      <c r="CW85" s="869"/>
      <c r="CX85" s="870"/>
      <c r="CY85" s="870"/>
      <c r="CZ85" s="870"/>
      <c r="DA85" s="871"/>
      <c r="DB85" s="869"/>
      <c r="DC85" s="870"/>
      <c r="DD85" s="870"/>
      <c r="DE85" s="870"/>
      <c r="DF85" s="871"/>
      <c r="DG85" s="869"/>
      <c r="DH85" s="870"/>
      <c r="DI85" s="870"/>
      <c r="DJ85" s="870"/>
      <c r="DK85" s="871"/>
      <c r="DL85" s="869"/>
      <c r="DM85" s="870"/>
      <c r="DN85" s="870"/>
      <c r="DO85" s="870"/>
      <c r="DP85" s="871"/>
      <c r="DQ85" s="869"/>
      <c r="DR85" s="870"/>
      <c r="DS85" s="870"/>
      <c r="DT85" s="870"/>
      <c r="DU85" s="871"/>
      <c r="DV85" s="866"/>
      <c r="DW85" s="867"/>
      <c r="DX85" s="867"/>
      <c r="DY85" s="867"/>
      <c r="DZ85" s="868"/>
      <c r="EA85" s="231"/>
    </row>
    <row r="86" spans="1:131" ht="26.25" customHeight="1" x14ac:dyDescent="0.15">
      <c r="A86" s="240">
        <v>19</v>
      </c>
      <c r="B86" s="880"/>
      <c r="C86" s="881"/>
      <c r="D86" s="881"/>
      <c r="E86" s="881"/>
      <c r="F86" s="881"/>
      <c r="G86" s="881"/>
      <c r="H86" s="881"/>
      <c r="I86" s="881"/>
      <c r="J86" s="881"/>
      <c r="K86" s="881"/>
      <c r="L86" s="881"/>
      <c r="M86" s="881"/>
      <c r="N86" s="881"/>
      <c r="O86" s="881"/>
      <c r="P86" s="882"/>
      <c r="Q86" s="883"/>
      <c r="R86" s="840"/>
      <c r="S86" s="840"/>
      <c r="T86" s="840"/>
      <c r="U86" s="840"/>
      <c r="V86" s="840"/>
      <c r="W86" s="840"/>
      <c r="X86" s="840"/>
      <c r="Y86" s="840"/>
      <c r="Z86" s="840"/>
      <c r="AA86" s="840"/>
      <c r="AB86" s="840"/>
      <c r="AC86" s="840"/>
      <c r="AD86" s="840"/>
      <c r="AE86" s="840"/>
      <c r="AF86" s="840"/>
      <c r="AG86" s="840"/>
      <c r="AH86" s="840"/>
      <c r="AI86" s="840"/>
      <c r="AJ86" s="840"/>
      <c r="AK86" s="840"/>
      <c r="AL86" s="840"/>
      <c r="AM86" s="840"/>
      <c r="AN86" s="840"/>
      <c r="AO86" s="840"/>
      <c r="AP86" s="840"/>
      <c r="AQ86" s="840"/>
      <c r="AR86" s="840"/>
      <c r="AS86" s="840"/>
      <c r="AT86" s="840"/>
      <c r="AU86" s="840"/>
      <c r="AV86" s="840"/>
      <c r="AW86" s="840"/>
      <c r="AX86" s="840"/>
      <c r="AY86" s="840"/>
      <c r="AZ86" s="837"/>
      <c r="BA86" s="837"/>
      <c r="BB86" s="837"/>
      <c r="BC86" s="837"/>
      <c r="BD86" s="838"/>
      <c r="BE86" s="243"/>
      <c r="BF86" s="243"/>
      <c r="BG86" s="243"/>
      <c r="BH86" s="243"/>
      <c r="BI86" s="243"/>
      <c r="BJ86" s="243"/>
      <c r="BK86" s="243"/>
      <c r="BL86" s="243"/>
      <c r="BM86" s="243"/>
      <c r="BN86" s="243"/>
      <c r="BO86" s="243"/>
      <c r="BP86" s="243"/>
      <c r="BQ86" s="240">
        <v>80</v>
      </c>
      <c r="BR86" s="245"/>
      <c r="BS86" s="866"/>
      <c r="BT86" s="867"/>
      <c r="BU86" s="867"/>
      <c r="BV86" s="867"/>
      <c r="BW86" s="867"/>
      <c r="BX86" s="867"/>
      <c r="BY86" s="867"/>
      <c r="BZ86" s="867"/>
      <c r="CA86" s="867"/>
      <c r="CB86" s="867"/>
      <c r="CC86" s="867"/>
      <c r="CD86" s="867"/>
      <c r="CE86" s="867"/>
      <c r="CF86" s="867"/>
      <c r="CG86" s="872"/>
      <c r="CH86" s="869"/>
      <c r="CI86" s="870"/>
      <c r="CJ86" s="870"/>
      <c r="CK86" s="870"/>
      <c r="CL86" s="871"/>
      <c r="CM86" s="869"/>
      <c r="CN86" s="870"/>
      <c r="CO86" s="870"/>
      <c r="CP86" s="870"/>
      <c r="CQ86" s="871"/>
      <c r="CR86" s="869"/>
      <c r="CS86" s="870"/>
      <c r="CT86" s="870"/>
      <c r="CU86" s="870"/>
      <c r="CV86" s="871"/>
      <c r="CW86" s="869"/>
      <c r="CX86" s="870"/>
      <c r="CY86" s="870"/>
      <c r="CZ86" s="870"/>
      <c r="DA86" s="871"/>
      <c r="DB86" s="869"/>
      <c r="DC86" s="870"/>
      <c r="DD86" s="870"/>
      <c r="DE86" s="870"/>
      <c r="DF86" s="871"/>
      <c r="DG86" s="869"/>
      <c r="DH86" s="870"/>
      <c r="DI86" s="870"/>
      <c r="DJ86" s="870"/>
      <c r="DK86" s="871"/>
      <c r="DL86" s="869"/>
      <c r="DM86" s="870"/>
      <c r="DN86" s="870"/>
      <c r="DO86" s="870"/>
      <c r="DP86" s="871"/>
      <c r="DQ86" s="869"/>
      <c r="DR86" s="870"/>
      <c r="DS86" s="870"/>
      <c r="DT86" s="870"/>
      <c r="DU86" s="871"/>
      <c r="DV86" s="866"/>
      <c r="DW86" s="867"/>
      <c r="DX86" s="867"/>
      <c r="DY86" s="867"/>
      <c r="DZ86" s="868"/>
      <c r="EA86" s="231"/>
    </row>
    <row r="87" spans="1:131" ht="26.25" customHeight="1" x14ac:dyDescent="0.15">
      <c r="A87" s="246">
        <v>20</v>
      </c>
      <c r="B87" s="887"/>
      <c r="C87" s="888"/>
      <c r="D87" s="888"/>
      <c r="E87" s="888"/>
      <c r="F87" s="888"/>
      <c r="G87" s="888"/>
      <c r="H87" s="888"/>
      <c r="I87" s="888"/>
      <c r="J87" s="888"/>
      <c r="K87" s="888"/>
      <c r="L87" s="888"/>
      <c r="M87" s="888"/>
      <c r="N87" s="888"/>
      <c r="O87" s="888"/>
      <c r="P87" s="889"/>
      <c r="Q87" s="890"/>
      <c r="R87" s="891"/>
      <c r="S87" s="891"/>
      <c r="T87" s="891"/>
      <c r="U87" s="891"/>
      <c r="V87" s="891"/>
      <c r="W87" s="891"/>
      <c r="X87" s="891"/>
      <c r="Y87" s="891"/>
      <c r="Z87" s="891"/>
      <c r="AA87" s="891"/>
      <c r="AB87" s="891"/>
      <c r="AC87" s="891"/>
      <c r="AD87" s="891"/>
      <c r="AE87" s="891"/>
      <c r="AF87" s="891"/>
      <c r="AG87" s="891"/>
      <c r="AH87" s="891"/>
      <c r="AI87" s="891"/>
      <c r="AJ87" s="891"/>
      <c r="AK87" s="891"/>
      <c r="AL87" s="891"/>
      <c r="AM87" s="891"/>
      <c r="AN87" s="891"/>
      <c r="AO87" s="891"/>
      <c r="AP87" s="891"/>
      <c r="AQ87" s="891"/>
      <c r="AR87" s="891"/>
      <c r="AS87" s="891"/>
      <c r="AT87" s="891"/>
      <c r="AU87" s="891"/>
      <c r="AV87" s="891"/>
      <c r="AW87" s="891"/>
      <c r="AX87" s="891"/>
      <c r="AY87" s="891"/>
      <c r="AZ87" s="892"/>
      <c r="BA87" s="892"/>
      <c r="BB87" s="892"/>
      <c r="BC87" s="892"/>
      <c r="BD87" s="893"/>
      <c r="BE87" s="243"/>
      <c r="BF87" s="243"/>
      <c r="BG87" s="243"/>
      <c r="BH87" s="243"/>
      <c r="BI87" s="243"/>
      <c r="BJ87" s="243"/>
      <c r="BK87" s="243"/>
      <c r="BL87" s="243"/>
      <c r="BM87" s="243"/>
      <c r="BN87" s="243"/>
      <c r="BO87" s="243"/>
      <c r="BP87" s="243"/>
      <c r="BQ87" s="240">
        <v>81</v>
      </c>
      <c r="BR87" s="245"/>
      <c r="BS87" s="866"/>
      <c r="BT87" s="867"/>
      <c r="BU87" s="867"/>
      <c r="BV87" s="867"/>
      <c r="BW87" s="867"/>
      <c r="BX87" s="867"/>
      <c r="BY87" s="867"/>
      <c r="BZ87" s="867"/>
      <c r="CA87" s="867"/>
      <c r="CB87" s="867"/>
      <c r="CC87" s="867"/>
      <c r="CD87" s="867"/>
      <c r="CE87" s="867"/>
      <c r="CF87" s="867"/>
      <c r="CG87" s="872"/>
      <c r="CH87" s="869"/>
      <c r="CI87" s="870"/>
      <c r="CJ87" s="870"/>
      <c r="CK87" s="870"/>
      <c r="CL87" s="871"/>
      <c r="CM87" s="869"/>
      <c r="CN87" s="870"/>
      <c r="CO87" s="870"/>
      <c r="CP87" s="870"/>
      <c r="CQ87" s="871"/>
      <c r="CR87" s="869"/>
      <c r="CS87" s="870"/>
      <c r="CT87" s="870"/>
      <c r="CU87" s="870"/>
      <c r="CV87" s="871"/>
      <c r="CW87" s="869"/>
      <c r="CX87" s="870"/>
      <c r="CY87" s="870"/>
      <c r="CZ87" s="870"/>
      <c r="DA87" s="871"/>
      <c r="DB87" s="869"/>
      <c r="DC87" s="870"/>
      <c r="DD87" s="870"/>
      <c r="DE87" s="870"/>
      <c r="DF87" s="871"/>
      <c r="DG87" s="869"/>
      <c r="DH87" s="870"/>
      <c r="DI87" s="870"/>
      <c r="DJ87" s="870"/>
      <c r="DK87" s="871"/>
      <c r="DL87" s="869"/>
      <c r="DM87" s="870"/>
      <c r="DN87" s="870"/>
      <c r="DO87" s="870"/>
      <c r="DP87" s="871"/>
      <c r="DQ87" s="869"/>
      <c r="DR87" s="870"/>
      <c r="DS87" s="870"/>
      <c r="DT87" s="870"/>
      <c r="DU87" s="871"/>
      <c r="DV87" s="866"/>
      <c r="DW87" s="867"/>
      <c r="DX87" s="867"/>
      <c r="DY87" s="867"/>
      <c r="DZ87" s="868"/>
      <c r="EA87" s="231"/>
    </row>
    <row r="88" spans="1:131" ht="26.25" customHeight="1" thickBot="1" x14ac:dyDescent="0.2">
      <c r="A88" s="242" t="s">
        <v>394</v>
      </c>
      <c r="B88" s="799" t="s">
        <v>423</v>
      </c>
      <c r="C88" s="800"/>
      <c r="D88" s="800"/>
      <c r="E88" s="800"/>
      <c r="F88" s="800"/>
      <c r="G88" s="800"/>
      <c r="H88" s="800"/>
      <c r="I88" s="800"/>
      <c r="J88" s="800"/>
      <c r="K88" s="800"/>
      <c r="L88" s="800"/>
      <c r="M88" s="800"/>
      <c r="N88" s="800"/>
      <c r="O88" s="800"/>
      <c r="P88" s="801"/>
      <c r="Q88" s="847"/>
      <c r="R88" s="848"/>
      <c r="S88" s="848"/>
      <c r="T88" s="848"/>
      <c r="U88" s="848"/>
      <c r="V88" s="848"/>
      <c r="W88" s="848"/>
      <c r="X88" s="848"/>
      <c r="Y88" s="848"/>
      <c r="Z88" s="848"/>
      <c r="AA88" s="848"/>
      <c r="AB88" s="848"/>
      <c r="AC88" s="848"/>
      <c r="AD88" s="848"/>
      <c r="AE88" s="848"/>
      <c r="AF88" s="851">
        <f>SUM(AF68:AJ87)</f>
        <v>9520</v>
      </c>
      <c r="AG88" s="851"/>
      <c r="AH88" s="851"/>
      <c r="AI88" s="851"/>
      <c r="AJ88" s="851"/>
      <c r="AK88" s="848"/>
      <c r="AL88" s="848"/>
      <c r="AM88" s="848"/>
      <c r="AN88" s="848"/>
      <c r="AO88" s="848"/>
      <c r="AP88" s="851">
        <f t="shared" ref="AP88" si="2">SUM(AP68:AT87)</f>
        <v>1027</v>
      </c>
      <c r="AQ88" s="851"/>
      <c r="AR88" s="851"/>
      <c r="AS88" s="851"/>
      <c r="AT88" s="851"/>
      <c r="AU88" s="851">
        <f t="shared" ref="AU88" si="3">SUM(AU68:AY87)</f>
        <v>0</v>
      </c>
      <c r="AV88" s="851"/>
      <c r="AW88" s="851"/>
      <c r="AX88" s="851"/>
      <c r="AY88" s="851"/>
      <c r="AZ88" s="856"/>
      <c r="BA88" s="856"/>
      <c r="BB88" s="856"/>
      <c r="BC88" s="856"/>
      <c r="BD88" s="857"/>
      <c r="BE88" s="243"/>
      <c r="BF88" s="243"/>
      <c r="BG88" s="243"/>
      <c r="BH88" s="243"/>
      <c r="BI88" s="243"/>
      <c r="BJ88" s="243"/>
      <c r="BK88" s="243"/>
      <c r="BL88" s="243"/>
      <c r="BM88" s="243"/>
      <c r="BN88" s="243"/>
      <c r="BO88" s="243"/>
      <c r="BP88" s="243"/>
      <c r="BQ88" s="240">
        <v>82</v>
      </c>
      <c r="BR88" s="245"/>
      <c r="BS88" s="866"/>
      <c r="BT88" s="867"/>
      <c r="BU88" s="867"/>
      <c r="BV88" s="867"/>
      <c r="BW88" s="867"/>
      <c r="BX88" s="867"/>
      <c r="BY88" s="867"/>
      <c r="BZ88" s="867"/>
      <c r="CA88" s="867"/>
      <c r="CB88" s="867"/>
      <c r="CC88" s="867"/>
      <c r="CD88" s="867"/>
      <c r="CE88" s="867"/>
      <c r="CF88" s="867"/>
      <c r="CG88" s="872"/>
      <c r="CH88" s="869"/>
      <c r="CI88" s="870"/>
      <c r="CJ88" s="870"/>
      <c r="CK88" s="870"/>
      <c r="CL88" s="871"/>
      <c r="CM88" s="869"/>
      <c r="CN88" s="870"/>
      <c r="CO88" s="870"/>
      <c r="CP88" s="870"/>
      <c r="CQ88" s="871"/>
      <c r="CR88" s="869"/>
      <c r="CS88" s="870"/>
      <c r="CT88" s="870"/>
      <c r="CU88" s="870"/>
      <c r="CV88" s="871"/>
      <c r="CW88" s="869"/>
      <c r="CX88" s="870"/>
      <c r="CY88" s="870"/>
      <c r="CZ88" s="870"/>
      <c r="DA88" s="871"/>
      <c r="DB88" s="869"/>
      <c r="DC88" s="870"/>
      <c r="DD88" s="870"/>
      <c r="DE88" s="870"/>
      <c r="DF88" s="871"/>
      <c r="DG88" s="869"/>
      <c r="DH88" s="870"/>
      <c r="DI88" s="870"/>
      <c r="DJ88" s="870"/>
      <c r="DK88" s="871"/>
      <c r="DL88" s="869"/>
      <c r="DM88" s="870"/>
      <c r="DN88" s="870"/>
      <c r="DO88" s="870"/>
      <c r="DP88" s="871"/>
      <c r="DQ88" s="869"/>
      <c r="DR88" s="870"/>
      <c r="DS88" s="870"/>
      <c r="DT88" s="870"/>
      <c r="DU88" s="871"/>
      <c r="DV88" s="866"/>
      <c r="DW88" s="867"/>
      <c r="DX88" s="867"/>
      <c r="DY88" s="867"/>
      <c r="DZ88" s="868"/>
      <c r="EA88" s="231"/>
    </row>
    <row r="89" spans="1:131" ht="26.25" hidden="1" customHeight="1" x14ac:dyDescent="0.15">
      <c r="A89" s="247"/>
      <c r="B89" s="248"/>
      <c r="C89" s="248"/>
      <c r="D89" s="248"/>
      <c r="E89" s="248"/>
      <c r="F89" s="248"/>
      <c r="G89" s="248"/>
      <c r="H89" s="248"/>
      <c r="I89" s="248"/>
      <c r="J89" s="248"/>
      <c r="K89" s="248"/>
      <c r="L89" s="248"/>
      <c r="M89" s="248"/>
      <c r="N89" s="248"/>
      <c r="O89" s="248"/>
      <c r="P89" s="248"/>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50"/>
      <c r="BA89" s="250"/>
      <c r="BB89" s="250"/>
      <c r="BC89" s="250"/>
      <c r="BD89" s="250"/>
      <c r="BE89" s="243"/>
      <c r="BF89" s="243"/>
      <c r="BG89" s="243"/>
      <c r="BH89" s="243"/>
      <c r="BI89" s="243"/>
      <c r="BJ89" s="243"/>
      <c r="BK89" s="243"/>
      <c r="BL89" s="243"/>
      <c r="BM89" s="243"/>
      <c r="BN89" s="243"/>
      <c r="BO89" s="243"/>
      <c r="BP89" s="243"/>
      <c r="BQ89" s="240">
        <v>83</v>
      </c>
      <c r="BR89" s="245"/>
      <c r="BS89" s="866"/>
      <c r="BT89" s="867"/>
      <c r="BU89" s="867"/>
      <c r="BV89" s="867"/>
      <c r="BW89" s="867"/>
      <c r="BX89" s="867"/>
      <c r="BY89" s="867"/>
      <c r="BZ89" s="867"/>
      <c r="CA89" s="867"/>
      <c r="CB89" s="867"/>
      <c r="CC89" s="867"/>
      <c r="CD89" s="867"/>
      <c r="CE89" s="867"/>
      <c r="CF89" s="867"/>
      <c r="CG89" s="872"/>
      <c r="CH89" s="869"/>
      <c r="CI89" s="870"/>
      <c r="CJ89" s="870"/>
      <c r="CK89" s="870"/>
      <c r="CL89" s="871"/>
      <c r="CM89" s="869"/>
      <c r="CN89" s="870"/>
      <c r="CO89" s="870"/>
      <c r="CP89" s="870"/>
      <c r="CQ89" s="871"/>
      <c r="CR89" s="869"/>
      <c r="CS89" s="870"/>
      <c r="CT89" s="870"/>
      <c r="CU89" s="870"/>
      <c r="CV89" s="871"/>
      <c r="CW89" s="869"/>
      <c r="CX89" s="870"/>
      <c r="CY89" s="870"/>
      <c r="CZ89" s="870"/>
      <c r="DA89" s="871"/>
      <c r="DB89" s="869"/>
      <c r="DC89" s="870"/>
      <c r="DD89" s="870"/>
      <c r="DE89" s="870"/>
      <c r="DF89" s="871"/>
      <c r="DG89" s="869"/>
      <c r="DH89" s="870"/>
      <c r="DI89" s="870"/>
      <c r="DJ89" s="870"/>
      <c r="DK89" s="871"/>
      <c r="DL89" s="869"/>
      <c r="DM89" s="870"/>
      <c r="DN89" s="870"/>
      <c r="DO89" s="870"/>
      <c r="DP89" s="871"/>
      <c r="DQ89" s="869"/>
      <c r="DR89" s="870"/>
      <c r="DS89" s="870"/>
      <c r="DT89" s="870"/>
      <c r="DU89" s="871"/>
      <c r="DV89" s="866"/>
      <c r="DW89" s="867"/>
      <c r="DX89" s="867"/>
      <c r="DY89" s="867"/>
      <c r="DZ89" s="868"/>
      <c r="EA89" s="231"/>
    </row>
    <row r="90" spans="1:131" ht="26.25" hidden="1" customHeight="1" x14ac:dyDescent="0.15">
      <c r="A90" s="247"/>
      <c r="B90" s="248"/>
      <c r="C90" s="248"/>
      <c r="D90" s="248"/>
      <c r="E90" s="248"/>
      <c r="F90" s="248"/>
      <c r="G90" s="248"/>
      <c r="H90" s="248"/>
      <c r="I90" s="248"/>
      <c r="J90" s="248"/>
      <c r="K90" s="248"/>
      <c r="L90" s="248"/>
      <c r="M90" s="248"/>
      <c r="N90" s="248"/>
      <c r="O90" s="248"/>
      <c r="P90" s="248"/>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50"/>
      <c r="BA90" s="250"/>
      <c r="BB90" s="250"/>
      <c r="BC90" s="250"/>
      <c r="BD90" s="250"/>
      <c r="BE90" s="243"/>
      <c r="BF90" s="243"/>
      <c r="BG90" s="243"/>
      <c r="BH90" s="243"/>
      <c r="BI90" s="243"/>
      <c r="BJ90" s="243"/>
      <c r="BK90" s="243"/>
      <c r="BL90" s="243"/>
      <c r="BM90" s="243"/>
      <c r="BN90" s="243"/>
      <c r="BO90" s="243"/>
      <c r="BP90" s="243"/>
      <c r="BQ90" s="240">
        <v>84</v>
      </c>
      <c r="BR90" s="245"/>
      <c r="BS90" s="866"/>
      <c r="BT90" s="867"/>
      <c r="BU90" s="867"/>
      <c r="BV90" s="867"/>
      <c r="BW90" s="867"/>
      <c r="BX90" s="867"/>
      <c r="BY90" s="867"/>
      <c r="BZ90" s="867"/>
      <c r="CA90" s="867"/>
      <c r="CB90" s="867"/>
      <c r="CC90" s="867"/>
      <c r="CD90" s="867"/>
      <c r="CE90" s="867"/>
      <c r="CF90" s="867"/>
      <c r="CG90" s="872"/>
      <c r="CH90" s="869"/>
      <c r="CI90" s="870"/>
      <c r="CJ90" s="870"/>
      <c r="CK90" s="870"/>
      <c r="CL90" s="871"/>
      <c r="CM90" s="869"/>
      <c r="CN90" s="870"/>
      <c r="CO90" s="870"/>
      <c r="CP90" s="870"/>
      <c r="CQ90" s="871"/>
      <c r="CR90" s="869"/>
      <c r="CS90" s="870"/>
      <c r="CT90" s="870"/>
      <c r="CU90" s="870"/>
      <c r="CV90" s="871"/>
      <c r="CW90" s="869"/>
      <c r="CX90" s="870"/>
      <c r="CY90" s="870"/>
      <c r="CZ90" s="870"/>
      <c r="DA90" s="871"/>
      <c r="DB90" s="869"/>
      <c r="DC90" s="870"/>
      <c r="DD90" s="870"/>
      <c r="DE90" s="870"/>
      <c r="DF90" s="871"/>
      <c r="DG90" s="869"/>
      <c r="DH90" s="870"/>
      <c r="DI90" s="870"/>
      <c r="DJ90" s="870"/>
      <c r="DK90" s="871"/>
      <c r="DL90" s="869"/>
      <c r="DM90" s="870"/>
      <c r="DN90" s="870"/>
      <c r="DO90" s="870"/>
      <c r="DP90" s="871"/>
      <c r="DQ90" s="869"/>
      <c r="DR90" s="870"/>
      <c r="DS90" s="870"/>
      <c r="DT90" s="870"/>
      <c r="DU90" s="871"/>
      <c r="DV90" s="866"/>
      <c r="DW90" s="867"/>
      <c r="DX90" s="867"/>
      <c r="DY90" s="867"/>
      <c r="DZ90" s="868"/>
      <c r="EA90" s="231"/>
    </row>
    <row r="91" spans="1:131" ht="26.25" hidden="1" customHeight="1" x14ac:dyDescent="0.15">
      <c r="A91" s="247"/>
      <c r="B91" s="248"/>
      <c r="C91" s="248"/>
      <c r="D91" s="248"/>
      <c r="E91" s="248"/>
      <c r="F91" s="248"/>
      <c r="G91" s="248"/>
      <c r="H91" s="248"/>
      <c r="I91" s="248"/>
      <c r="J91" s="248"/>
      <c r="K91" s="248"/>
      <c r="L91" s="248"/>
      <c r="M91" s="248"/>
      <c r="N91" s="248"/>
      <c r="O91" s="248"/>
      <c r="P91" s="248"/>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250"/>
      <c r="BA91" s="250"/>
      <c r="BB91" s="250"/>
      <c r="BC91" s="250"/>
      <c r="BD91" s="250"/>
      <c r="BE91" s="243"/>
      <c r="BF91" s="243"/>
      <c r="BG91" s="243"/>
      <c r="BH91" s="243"/>
      <c r="BI91" s="243"/>
      <c r="BJ91" s="243"/>
      <c r="BK91" s="243"/>
      <c r="BL91" s="243"/>
      <c r="BM91" s="243"/>
      <c r="BN91" s="243"/>
      <c r="BO91" s="243"/>
      <c r="BP91" s="243"/>
      <c r="BQ91" s="240">
        <v>85</v>
      </c>
      <c r="BR91" s="245"/>
      <c r="BS91" s="866"/>
      <c r="BT91" s="867"/>
      <c r="BU91" s="867"/>
      <c r="BV91" s="867"/>
      <c r="BW91" s="867"/>
      <c r="BX91" s="867"/>
      <c r="BY91" s="867"/>
      <c r="BZ91" s="867"/>
      <c r="CA91" s="867"/>
      <c r="CB91" s="867"/>
      <c r="CC91" s="867"/>
      <c r="CD91" s="867"/>
      <c r="CE91" s="867"/>
      <c r="CF91" s="867"/>
      <c r="CG91" s="872"/>
      <c r="CH91" s="869"/>
      <c r="CI91" s="870"/>
      <c r="CJ91" s="870"/>
      <c r="CK91" s="870"/>
      <c r="CL91" s="871"/>
      <c r="CM91" s="869"/>
      <c r="CN91" s="870"/>
      <c r="CO91" s="870"/>
      <c r="CP91" s="870"/>
      <c r="CQ91" s="871"/>
      <c r="CR91" s="869"/>
      <c r="CS91" s="870"/>
      <c r="CT91" s="870"/>
      <c r="CU91" s="870"/>
      <c r="CV91" s="871"/>
      <c r="CW91" s="869"/>
      <c r="CX91" s="870"/>
      <c r="CY91" s="870"/>
      <c r="CZ91" s="870"/>
      <c r="DA91" s="871"/>
      <c r="DB91" s="869"/>
      <c r="DC91" s="870"/>
      <c r="DD91" s="870"/>
      <c r="DE91" s="870"/>
      <c r="DF91" s="871"/>
      <c r="DG91" s="869"/>
      <c r="DH91" s="870"/>
      <c r="DI91" s="870"/>
      <c r="DJ91" s="870"/>
      <c r="DK91" s="871"/>
      <c r="DL91" s="869"/>
      <c r="DM91" s="870"/>
      <c r="DN91" s="870"/>
      <c r="DO91" s="870"/>
      <c r="DP91" s="871"/>
      <c r="DQ91" s="869"/>
      <c r="DR91" s="870"/>
      <c r="DS91" s="870"/>
      <c r="DT91" s="870"/>
      <c r="DU91" s="871"/>
      <c r="DV91" s="866"/>
      <c r="DW91" s="867"/>
      <c r="DX91" s="867"/>
      <c r="DY91" s="867"/>
      <c r="DZ91" s="868"/>
      <c r="EA91" s="231"/>
    </row>
    <row r="92" spans="1:131" ht="26.25" hidden="1" customHeight="1" x14ac:dyDescent="0.15">
      <c r="A92" s="247"/>
      <c r="B92" s="248"/>
      <c r="C92" s="248"/>
      <c r="D92" s="248"/>
      <c r="E92" s="248"/>
      <c r="F92" s="248"/>
      <c r="G92" s="248"/>
      <c r="H92" s="248"/>
      <c r="I92" s="248"/>
      <c r="J92" s="248"/>
      <c r="K92" s="248"/>
      <c r="L92" s="248"/>
      <c r="M92" s="248"/>
      <c r="N92" s="248"/>
      <c r="O92" s="248"/>
      <c r="P92" s="248"/>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250"/>
      <c r="BA92" s="250"/>
      <c r="BB92" s="250"/>
      <c r="BC92" s="250"/>
      <c r="BD92" s="250"/>
      <c r="BE92" s="243"/>
      <c r="BF92" s="243"/>
      <c r="BG92" s="243"/>
      <c r="BH92" s="243"/>
      <c r="BI92" s="243"/>
      <c r="BJ92" s="243"/>
      <c r="BK92" s="243"/>
      <c r="BL92" s="243"/>
      <c r="BM92" s="243"/>
      <c r="BN92" s="243"/>
      <c r="BO92" s="243"/>
      <c r="BP92" s="243"/>
      <c r="BQ92" s="240">
        <v>86</v>
      </c>
      <c r="BR92" s="245"/>
      <c r="BS92" s="866"/>
      <c r="BT92" s="867"/>
      <c r="BU92" s="867"/>
      <c r="BV92" s="867"/>
      <c r="BW92" s="867"/>
      <c r="BX92" s="867"/>
      <c r="BY92" s="867"/>
      <c r="BZ92" s="867"/>
      <c r="CA92" s="867"/>
      <c r="CB92" s="867"/>
      <c r="CC92" s="867"/>
      <c r="CD92" s="867"/>
      <c r="CE92" s="867"/>
      <c r="CF92" s="867"/>
      <c r="CG92" s="872"/>
      <c r="CH92" s="869"/>
      <c r="CI92" s="870"/>
      <c r="CJ92" s="870"/>
      <c r="CK92" s="870"/>
      <c r="CL92" s="871"/>
      <c r="CM92" s="869"/>
      <c r="CN92" s="870"/>
      <c r="CO92" s="870"/>
      <c r="CP92" s="870"/>
      <c r="CQ92" s="871"/>
      <c r="CR92" s="869"/>
      <c r="CS92" s="870"/>
      <c r="CT92" s="870"/>
      <c r="CU92" s="870"/>
      <c r="CV92" s="871"/>
      <c r="CW92" s="869"/>
      <c r="CX92" s="870"/>
      <c r="CY92" s="870"/>
      <c r="CZ92" s="870"/>
      <c r="DA92" s="871"/>
      <c r="DB92" s="869"/>
      <c r="DC92" s="870"/>
      <c r="DD92" s="870"/>
      <c r="DE92" s="870"/>
      <c r="DF92" s="871"/>
      <c r="DG92" s="869"/>
      <c r="DH92" s="870"/>
      <c r="DI92" s="870"/>
      <c r="DJ92" s="870"/>
      <c r="DK92" s="871"/>
      <c r="DL92" s="869"/>
      <c r="DM92" s="870"/>
      <c r="DN92" s="870"/>
      <c r="DO92" s="870"/>
      <c r="DP92" s="871"/>
      <c r="DQ92" s="869"/>
      <c r="DR92" s="870"/>
      <c r="DS92" s="870"/>
      <c r="DT92" s="870"/>
      <c r="DU92" s="871"/>
      <c r="DV92" s="866"/>
      <c r="DW92" s="867"/>
      <c r="DX92" s="867"/>
      <c r="DY92" s="867"/>
      <c r="DZ92" s="868"/>
      <c r="EA92" s="231"/>
    </row>
    <row r="93" spans="1:131" ht="26.25" hidden="1" customHeight="1" x14ac:dyDescent="0.15">
      <c r="A93" s="247"/>
      <c r="B93" s="248"/>
      <c r="C93" s="248"/>
      <c r="D93" s="248"/>
      <c r="E93" s="248"/>
      <c r="F93" s="248"/>
      <c r="G93" s="248"/>
      <c r="H93" s="248"/>
      <c r="I93" s="248"/>
      <c r="J93" s="248"/>
      <c r="K93" s="248"/>
      <c r="L93" s="248"/>
      <c r="M93" s="248"/>
      <c r="N93" s="248"/>
      <c r="O93" s="248"/>
      <c r="P93" s="248"/>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250"/>
      <c r="BA93" s="250"/>
      <c r="BB93" s="250"/>
      <c r="BC93" s="250"/>
      <c r="BD93" s="250"/>
      <c r="BE93" s="243"/>
      <c r="BF93" s="243"/>
      <c r="BG93" s="243"/>
      <c r="BH93" s="243"/>
      <c r="BI93" s="243"/>
      <c r="BJ93" s="243"/>
      <c r="BK93" s="243"/>
      <c r="BL93" s="243"/>
      <c r="BM93" s="243"/>
      <c r="BN93" s="243"/>
      <c r="BO93" s="243"/>
      <c r="BP93" s="243"/>
      <c r="BQ93" s="240">
        <v>87</v>
      </c>
      <c r="BR93" s="245"/>
      <c r="BS93" s="866"/>
      <c r="BT93" s="867"/>
      <c r="BU93" s="867"/>
      <c r="BV93" s="867"/>
      <c r="BW93" s="867"/>
      <c r="BX93" s="867"/>
      <c r="BY93" s="867"/>
      <c r="BZ93" s="867"/>
      <c r="CA93" s="867"/>
      <c r="CB93" s="867"/>
      <c r="CC93" s="867"/>
      <c r="CD93" s="867"/>
      <c r="CE93" s="867"/>
      <c r="CF93" s="867"/>
      <c r="CG93" s="872"/>
      <c r="CH93" s="869"/>
      <c r="CI93" s="870"/>
      <c r="CJ93" s="870"/>
      <c r="CK93" s="870"/>
      <c r="CL93" s="871"/>
      <c r="CM93" s="869"/>
      <c r="CN93" s="870"/>
      <c r="CO93" s="870"/>
      <c r="CP93" s="870"/>
      <c r="CQ93" s="871"/>
      <c r="CR93" s="869"/>
      <c r="CS93" s="870"/>
      <c r="CT93" s="870"/>
      <c r="CU93" s="870"/>
      <c r="CV93" s="871"/>
      <c r="CW93" s="869"/>
      <c r="CX93" s="870"/>
      <c r="CY93" s="870"/>
      <c r="CZ93" s="870"/>
      <c r="DA93" s="871"/>
      <c r="DB93" s="869"/>
      <c r="DC93" s="870"/>
      <c r="DD93" s="870"/>
      <c r="DE93" s="870"/>
      <c r="DF93" s="871"/>
      <c r="DG93" s="869"/>
      <c r="DH93" s="870"/>
      <c r="DI93" s="870"/>
      <c r="DJ93" s="870"/>
      <c r="DK93" s="871"/>
      <c r="DL93" s="869"/>
      <c r="DM93" s="870"/>
      <c r="DN93" s="870"/>
      <c r="DO93" s="870"/>
      <c r="DP93" s="871"/>
      <c r="DQ93" s="869"/>
      <c r="DR93" s="870"/>
      <c r="DS93" s="870"/>
      <c r="DT93" s="870"/>
      <c r="DU93" s="871"/>
      <c r="DV93" s="866"/>
      <c r="DW93" s="867"/>
      <c r="DX93" s="867"/>
      <c r="DY93" s="867"/>
      <c r="DZ93" s="868"/>
      <c r="EA93" s="231"/>
    </row>
    <row r="94" spans="1:131" ht="26.25" hidden="1" customHeight="1" x14ac:dyDescent="0.15">
      <c r="A94" s="247"/>
      <c r="B94" s="248"/>
      <c r="C94" s="248"/>
      <c r="D94" s="248"/>
      <c r="E94" s="248"/>
      <c r="F94" s="248"/>
      <c r="G94" s="248"/>
      <c r="H94" s="248"/>
      <c r="I94" s="248"/>
      <c r="J94" s="248"/>
      <c r="K94" s="248"/>
      <c r="L94" s="248"/>
      <c r="M94" s="248"/>
      <c r="N94" s="248"/>
      <c r="O94" s="248"/>
      <c r="P94" s="248"/>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249"/>
      <c r="AX94" s="249"/>
      <c r="AY94" s="249"/>
      <c r="AZ94" s="250"/>
      <c r="BA94" s="250"/>
      <c r="BB94" s="250"/>
      <c r="BC94" s="250"/>
      <c r="BD94" s="250"/>
      <c r="BE94" s="243"/>
      <c r="BF94" s="243"/>
      <c r="BG94" s="243"/>
      <c r="BH94" s="243"/>
      <c r="BI94" s="243"/>
      <c r="BJ94" s="243"/>
      <c r="BK94" s="243"/>
      <c r="BL94" s="243"/>
      <c r="BM94" s="243"/>
      <c r="BN94" s="243"/>
      <c r="BO94" s="243"/>
      <c r="BP94" s="243"/>
      <c r="BQ94" s="240">
        <v>88</v>
      </c>
      <c r="BR94" s="245"/>
      <c r="BS94" s="866"/>
      <c r="BT94" s="867"/>
      <c r="BU94" s="867"/>
      <c r="BV94" s="867"/>
      <c r="BW94" s="867"/>
      <c r="BX94" s="867"/>
      <c r="BY94" s="867"/>
      <c r="BZ94" s="867"/>
      <c r="CA94" s="867"/>
      <c r="CB94" s="867"/>
      <c r="CC94" s="867"/>
      <c r="CD94" s="867"/>
      <c r="CE94" s="867"/>
      <c r="CF94" s="867"/>
      <c r="CG94" s="872"/>
      <c r="CH94" s="869"/>
      <c r="CI94" s="870"/>
      <c r="CJ94" s="870"/>
      <c r="CK94" s="870"/>
      <c r="CL94" s="871"/>
      <c r="CM94" s="869"/>
      <c r="CN94" s="870"/>
      <c r="CO94" s="870"/>
      <c r="CP94" s="870"/>
      <c r="CQ94" s="871"/>
      <c r="CR94" s="869"/>
      <c r="CS94" s="870"/>
      <c r="CT94" s="870"/>
      <c r="CU94" s="870"/>
      <c r="CV94" s="871"/>
      <c r="CW94" s="869"/>
      <c r="CX94" s="870"/>
      <c r="CY94" s="870"/>
      <c r="CZ94" s="870"/>
      <c r="DA94" s="871"/>
      <c r="DB94" s="869"/>
      <c r="DC94" s="870"/>
      <c r="DD94" s="870"/>
      <c r="DE94" s="870"/>
      <c r="DF94" s="871"/>
      <c r="DG94" s="869"/>
      <c r="DH94" s="870"/>
      <c r="DI94" s="870"/>
      <c r="DJ94" s="870"/>
      <c r="DK94" s="871"/>
      <c r="DL94" s="869"/>
      <c r="DM94" s="870"/>
      <c r="DN94" s="870"/>
      <c r="DO94" s="870"/>
      <c r="DP94" s="871"/>
      <c r="DQ94" s="869"/>
      <c r="DR94" s="870"/>
      <c r="DS94" s="870"/>
      <c r="DT94" s="870"/>
      <c r="DU94" s="871"/>
      <c r="DV94" s="866"/>
      <c r="DW94" s="867"/>
      <c r="DX94" s="867"/>
      <c r="DY94" s="867"/>
      <c r="DZ94" s="868"/>
      <c r="EA94" s="231"/>
    </row>
    <row r="95" spans="1:131" ht="26.25" hidden="1" customHeight="1" x14ac:dyDescent="0.15">
      <c r="A95" s="247"/>
      <c r="B95" s="248"/>
      <c r="C95" s="248"/>
      <c r="D95" s="248"/>
      <c r="E95" s="248"/>
      <c r="F95" s="248"/>
      <c r="G95" s="248"/>
      <c r="H95" s="248"/>
      <c r="I95" s="248"/>
      <c r="J95" s="248"/>
      <c r="K95" s="248"/>
      <c r="L95" s="248"/>
      <c r="M95" s="248"/>
      <c r="N95" s="248"/>
      <c r="O95" s="248"/>
      <c r="P95" s="248"/>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50"/>
      <c r="BA95" s="250"/>
      <c r="BB95" s="250"/>
      <c r="BC95" s="250"/>
      <c r="BD95" s="250"/>
      <c r="BE95" s="243"/>
      <c r="BF95" s="243"/>
      <c r="BG95" s="243"/>
      <c r="BH95" s="243"/>
      <c r="BI95" s="243"/>
      <c r="BJ95" s="243"/>
      <c r="BK95" s="243"/>
      <c r="BL95" s="243"/>
      <c r="BM95" s="243"/>
      <c r="BN95" s="243"/>
      <c r="BO95" s="243"/>
      <c r="BP95" s="243"/>
      <c r="BQ95" s="240">
        <v>89</v>
      </c>
      <c r="BR95" s="245"/>
      <c r="BS95" s="866"/>
      <c r="BT95" s="867"/>
      <c r="BU95" s="867"/>
      <c r="BV95" s="867"/>
      <c r="BW95" s="867"/>
      <c r="BX95" s="867"/>
      <c r="BY95" s="867"/>
      <c r="BZ95" s="867"/>
      <c r="CA95" s="867"/>
      <c r="CB95" s="867"/>
      <c r="CC95" s="867"/>
      <c r="CD95" s="867"/>
      <c r="CE95" s="867"/>
      <c r="CF95" s="867"/>
      <c r="CG95" s="872"/>
      <c r="CH95" s="869"/>
      <c r="CI95" s="870"/>
      <c r="CJ95" s="870"/>
      <c r="CK95" s="870"/>
      <c r="CL95" s="871"/>
      <c r="CM95" s="869"/>
      <c r="CN95" s="870"/>
      <c r="CO95" s="870"/>
      <c r="CP95" s="870"/>
      <c r="CQ95" s="871"/>
      <c r="CR95" s="869"/>
      <c r="CS95" s="870"/>
      <c r="CT95" s="870"/>
      <c r="CU95" s="870"/>
      <c r="CV95" s="871"/>
      <c r="CW95" s="869"/>
      <c r="CX95" s="870"/>
      <c r="CY95" s="870"/>
      <c r="CZ95" s="870"/>
      <c r="DA95" s="871"/>
      <c r="DB95" s="869"/>
      <c r="DC95" s="870"/>
      <c r="DD95" s="870"/>
      <c r="DE95" s="870"/>
      <c r="DF95" s="871"/>
      <c r="DG95" s="869"/>
      <c r="DH95" s="870"/>
      <c r="DI95" s="870"/>
      <c r="DJ95" s="870"/>
      <c r="DK95" s="871"/>
      <c r="DL95" s="869"/>
      <c r="DM95" s="870"/>
      <c r="DN95" s="870"/>
      <c r="DO95" s="870"/>
      <c r="DP95" s="871"/>
      <c r="DQ95" s="869"/>
      <c r="DR95" s="870"/>
      <c r="DS95" s="870"/>
      <c r="DT95" s="870"/>
      <c r="DU95" s="871"/>
      <c r="DV95" s="866"/>
      <c r="DW95" s="867"/>
      <c r="DX95" s="867"/>
      <c r="DY95" s="867"/>
      <c r="DZ95" s="868"/>
      <c r="EA95" s="231"/>
    </row>
    <row r="96" spans="1:131" ht="26.25" hidden="1" customHeight="1" x14ac:dyDescent="0.15">
      <c r="A96" s="247"/>
      <c r="B96" s="248"/>
      <c r="C96" s="248"/>
      <c r="D96" s="248"/>
      <c r="E96" s="248"/>
      <c r="F96" s="248"/>
      <c r="G96" s="248"/>
      <c r="H96" s="248"/>
      <c r="I96" s="248"/>
      <c r="J96" s="248"/>
      <c r="K96" s="248"/>
      <c r="L96" s="248"/>
      <c r="M96" s="248"/>
      <c r="N96" s="248"/>
      <c r="O96" s="248"/>
      <c r="P96" s="248"/>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50"/>
      <c r="BA96" s="250"/>
      <c r="BB96" s="250"/>
      <c r="BC96" s="250"/>
      <c r="BD96" s="250"/>
      <c r="BE96" s="243"/>
      <c r="BF96" s="243"/>
      <c r="BG96" s="243"/>
      <c r="BH96" s="243"/>
      <c r="BI96" s="243"/>
      <c r="BJ96" s="243"/>
      <c r="BK96" s="243"/>
      <c r="BL96" s="243"/>
      <c r="BM96" s="243"/>
      <c r="BN96" s="243"/>
      <c r="BO96" s="243"/>
      <c r="BP96" s="243"/>
      <c r="BQ96" s="240">
        <v>90</v>
      </c>
      <c r="BR96" s="245"/>
      <c r="BS96" s="866"/>
      <c r="BT96" s="867"/>
      <c r="BU96" s="867"/>
      <c r="BV96" s="867"/>
      <c r="BW96" s="867"/>
      <c r="BX96" s="867"/>
      <c r="BY96" s="867"/>
      <c r="BZ96" s="867"/>
      <c r="CA96" s="867"/>
      <c r="CB96" s="867"/>
      <c r="CC96" s="867"/>
      <c r="CD96" s="867"/>
      <c r="CE96" s="867"/>
      <c r="CF96" s="867"/>
      <c r="CG96" s="872"/>
      <c r="CH96" s="869"/>
      <c r="CI96" s="870"/>
      <c r="CJ96" s="870"/>
      <c r="CK96" s="870"/>
      <c r="CL96" s="871"/>
      <c r="CM96" s="869"/>
      <c r="CN96" s="870"/>
      <c r="CO96" s="870"/>
      <c r="CP96" s="870"/>
      <c r="CQ96" s="871"/>
      <c r="CR96" s="869"/>
      <c r="CS96" s="870"/>
      <c r="CT96" s="870"/>
      <c r="CU96" s="870"/>
      <c r="CV96" s="871"/>
      <c r="CW96" s="869"/>
      <c r="CX96" s="870"/>
      <c r="CY96" s="870"/>
      <c r="CZ96" s="870"/>
      <c r="DA96" s="871"/>
      <c r="DB96" s="869"/>
      <c r="DC96" s="870"/>
      <c r="DD96" s="870"/>
      <c r="DE96" s="870"/>
      <c r="DF96" s="871"/>
      <c r="DG96" s="869"/>
      <c r="DH96" s="870"/>
      <c r="DI96" s="870"/>
      <c r="DJ96" s="870"/>
      <c r="DK96" s="871"/>
      <c r="DL96" s="869"/>
      <c r="DM96" s="870"/>
      <c r="DN96" s="870"/>
      <c r="DO96" s="870"/>
      <c r="DP96" s="871"/>
      <c r="DQ96" s="869"/>
      <c r="DR96" s="870"/>
      <c r="DS96" s="870"/>
      <c r="DT96" s="870"/>
      <c r="DU96" s="871"/>
      <c r="DV96" s="866"/>
      <c r="DW96" s="867"/>
      <c r="DX96" s="867"/>
      <c r="DY96" s="867"/>
      <c r="DZ96" s="868"/>
      <c r="EA96" s="231"/>
    </row>
    <row r="97" spans="1:131" ht="26.25" hidden="1" customHeight="1" x14ac:dyDescent="0.15">
      <c r="A97" s="247"/>
      <c r="B97" s="248"/>
      <c r="C97" s="248"/>
      <c r="D97" s="248"/>
      <c r="E97" s="248"/>
      <c r="F97" s="248"/>
      <c r="G97" s="248"/>
      <c r="H97" s="248"/>
      <c r="I97" s="248"/>
      <c r="J97" s="248"/>
      <c r="K97" s="248"/>
      <c r="L97" s="248"/>
      <c r="M97" s="248"/>
      <c r="N97" s="248"/>
      <c r="O97" s="248"/>
      <c r="P97" s="248"/>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250"/>
      <c r="BA97" s="250"/>
      <c r="BB97" s="250"/>
      <c r="BC97" s="250"/>
      <c r="BD97" s="250"/>
      <c r="BE97" s="243"/>
      <c r="BF97" s="243"/>
      <c r="BG97" s="243"/>
      <c r="BH97" s="243"/>
      <c r="BI97" s="243"/>
      <c r="BJ97" s="243"/>
      <c r="BK97" s="243"/>
      <c r="BL97" s="243"/>
      <c r="BM97" s="243"/>
      <c r="BN97" s="243"/>
      <c r="BO97" s="243"/>
      <c r="BP97" s="243"/>
      <c r="BQ97" s="240">
        <v>91</v>
      </c>
      <c r="BR97" s="245"/>
      <c r="BS97" s="866"/>
      <c r="BT97" s="867"/>
      <c r="BU97" s="867"/>
      <c r="BV97" s="867"/>
      <c r="BW97" s="867"/>
      <c r="BX97" s="867"/>
      <c r="BY97" s="867"/>
      <c r="BZ97" s="867"/>
      <c r="CA97" s="867"/>
      <c r="CB97" s="867"/>
      <c r="CC97" s="867"/>
      <c r="CD97" s="867"/>
      <c r="CE97" s="867"/>
      <c r="CF97" s="867"/>
      <c r="CG97" s="872"/>
      <c r="CH97" s="869"/>
      <c r="CI97" s="870"/>
      <c r="CJ97" s="870"/>
      <c r="CK97" s="870"/>
      <c r="CL97" s="871"/>
      <c r="CM97" s="869"/>
      <c r="CN97" s="870"/>
      <c r="CO97" s="870"/>
      <c r="CP97" s="870"/>
      <c r="CQ97" s="871"/>
      <c r="CR97" s="869"/>
      <c r="CS97" s="870"/>
      <c r="CT97" s="870"/>
      <c r="CU97" s="870"/>
      <c r="CV97" s="871"/>
      <c r="CW97" s="869"/>
      <c r="CX97" s="870"/>
      <c r="CY97" s="870"/>
      <c r="CZ97" s="870"/>
      <c r="DA97" s="871"/>
      <c r="DB97" s="869"/>
      <c r="DC97" s="870"/>
      <c r="DD97" s="870"/>
      <c r="DE97" s="870"/>
      <c r="DF97" s="871"/>
      <c r="DG97" s="869"/>
      <c r="DH97" s="870"/>
      <c r="DI97" s="870"/>
      <c r="DJ97" s="870"/>
      <c r="DK97" s="871"/>
      <c r="DL97" s="869"/>
      <c r="DM97" s="870"/>
      <c r="DN97" s="870"/>
      <c r="DO97" s="870"/>
      <c r="DP97" s="871"/>
      <c r="DQ97" s="869"/>
      <c r="DR97" s="870"/>
      <c r="DS97" s="870"/>
      <c r="DT97" s="870"/>
      <c r="DU97" s="871"/>
      <c r="DV97" s="866"/>
      <c r="DW97" s="867"/>
      <c r="DX97" s="867"/>
      <c r="DY97" s="867"/>
      <c r="DZ97" s="868"/>
      <c r="EA97" s="231"/>
    </row>
    <row r="98" spans="1:131" ht="26.25" hidden="1" customHeight="1" x14ac:dyDescent="0.15">
      <c r="A98" s="247"/>
      <c r="B98" s="248"/>
      <c r="C98" s="248"/>
      <c r="D98" s="248"/>
      <c r="E98" s="248"/>
      <c r="F98" s="248"/>
      <c r="G98" s="248"/>
      <c r="H98" s="248"/>
      <c r="I98" s="248"/>
      <c r="J98" s="248"/>
      <c r="K98" s="248"/>
      <c r="L98" s="248"/>
      <c r="M98" s="248"/>
      <c r="N98" s="248"/>
      <c r="O98" s="248"/>
      <c r="P98" s="248"/>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250"/>
      <c r="BA98" s="250"/>
      <c r="BB98" s="250"/>
      <c r="BC98" s="250"/>
      <c r="BD98" s="250"/>
      <c r="BE98" s="243"/>
      <c r="BF98" s="243"/>
      <c r="BG98" s="243"/>
      <c r="BH98" s="243"/>
      <c r="BI98" s="243"/>
      <c r="BJ98" s="243"/>
      <c r="BK98" s="243"/>
      <c r="BL98" s="243"/>
      <c r="BM98" s="243"/>
      <c r="BN98" s="243"/>
      <c r="BO98" s="243"/>
      <c r="BP98" s="243"/>
      <c r="BQ98" s="240">
        <v>92</v>
      </c>
      <c r="BR98" s="245"/>
      <c r="BS98" s="866"/>
      <c r="BT98" s="867"/>
      <c r="BU98" s="867"/>
      <c r="BV98" s="867"/>
      <c r="BW98" s="867"/>
      <c r="BX98" s="867"/>
      <c r="BY98" s="867"/>
      <c r="BZ98" s="867"/>
      <c r="CA98" s="867"/>
      <c r="CB98" s="867"/>
      <c r="CC98" s="867"/>
      <c r="CD98" s="867"/>
      <c r="CE98" s="867"/>
      <c r="CF98" s="867"/>
      <c r="CG98" s="872"/>
      <c r="CH98" s="869"/>
      <c r="CI98" s="870"/>
      <c r="CJ98" s="870"/>
      <c r="CK98" s="870"/>
      <c r="CL98" s="871"/>
      <c r="CM98" s="869"/>
      <c r="CN98" s="870"/>
      <c r="CO98" s="870"/>
      <c r="CP98" s="870"/>
      <c r="CQ98" s="871"/>
      <c r="CR98" s="869"/>
      <c r="CS98" s="870"/>
      <c r="CT98" s="870"/>
      <c r="CU98" s="870"/>
      <c r="CV98" s="871"/>
      <c r="CW98" s="869"/>
      <c r="CX98" s="870"/>
      <c r="CY98" s="870"/>
      <c r="CZ98" s="870"/>
      <c r="DA98" s="871"/>
      <c r="DB98" s="869"/>
      <c r="DC98" s="870"/>
      <c r="DD98" s="870"/>
      <c r="DE98" s="870"/>
      <c r="DF98" s="871"/>
      <c r="DG98" s="869"/>
      <c r="DH98" s="870"/>
      <c r="DI98" s="870"/>
      <c r="DJ98" s="870"/>
      <c r="DK98" s="871"/>
      <c r="DL98" s="869"/>
      <c r="DM98" s="870"/>
      <c r="DN98" s="870"/>
      <c r="DO98" s="870"/>
      <c r="DP98" s="871"/>
      <c r="DQ98" s="869"/>
      <c r="DR98" s="870"/>
      <c r="DS98" s="870"/>
      <c r="DT98" s="870"/>
      <c r="DU98" s="871"/>
      <c r="DV98" s="866"/>
      <c r="DW98" s="867"/>
      <c r="DX98" s="867"/>
      <c r="DY98" s="867"/>
      <c r="DZ98" s="868"/>
      <c r="EA98" s="231"/>
    </row>
    <row r="99" spans="1:131" ht="26.25" hidden="1" customHeight="1" x14ac:dyDescent="0.15">
      <c r="A99" s="247"/>
      <c r="B99" s="248"/>
      <c r="C99" s="248"/>
      <c r="D99" s="248"/>
      <c r="E99" s="248"/>
      <c r="F99" s="248"/>
      <c r="G99" s="248"/>
      <c r="H99" s="248"/>
      <c r="I99" s="248"/>
      <c r="J99" s="248"/>
      <c r="K99" s="248"/>
      <c r="L99" s="248"/>
      <c r="M99" s="248"/>
      <c r="N99" s="248"/>
      <c r="O99" s="248"/>
      <c r="P99" s="248"/>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c r="AY99" s="249"/>
      <c r="AZ99" s="250"/>
      <c r="BA99" s="250"/>
      <c r="BB99" s="250"/>
      <c r="BC99" s="250"/>
      <c r="BD99" s="250"/>
      <c r="BE99" s="243"/>
      <c r="BF99" s="243"/>
      <c r="BG99" s="243"/>
      <c r="BH99" s="243"/>
      <c r="BI99" s="243"/>
      <c r="BJ99" s="243"/>
      <c r="BK99" s="243"/>
      <c r="BL99" s="243"/>
      <c r="BM99" s="243"/>
      <c r="BN99" s="243"/>
      <c r="BO99" s="243"/>
      <c r="BP99" s="243"/>
      <c r="BQ99" s="240">
        <v>93</v>
      </c>
      <c r="BR99" s="245"/>
      <c r="BS99" s="866"/>
      <c r="BT99" s="867"/>
      <c r="BU99" s="867"/>
      <c r="BV99" s="867"/>
      <c r="BW99" s="867"/>
      <c r="BX99" s="867"/>
      <c r="BY99" s="867"/>
      <c r="BZ99" s="867"/>
      <c r="CA99" s="867"/>
      <c r="CB99" s="867"/>
      <c r="CC99" s="867"/>
      <c r="CD99" s="867"/>
      <c r="CE99" s="867"/>
      <c r="CF99" s="867"/>
      <c r="CG99" s="872"/>
      <c r="CH99" s="869"/>
      <c r="CI99" s="870"/>
      <c r="CJ99" s="870"/>
      <c r="CK99" s="870"/>
      <c r="CL99" s="871"/>
      <c r="CM99" s="869"/>
      <c r="CN99" s="870"/>
      <c r="CO99" s="870"/>
      <c r="CP99" s="870"/>
      <c r="CQ99" s="871"/>
      <c r="CR99" s="869"/>
      <c r="CS99" s="870"/>
      <c r="CT99" s="870"/>
      <c r="CU99" s="870"/>
      <c r="CV99" s="871"/>
      <c r="CW99" s="869"/>
      <c r="CX99" s="870"/>
      <c r="CY99" s="870"/>
      <c r="CZ99" s="870"/>
      <c r="DA99" s="871"/>
      <c r="DB99" s="869"/>
      <c r="DC99" s="870"/>
      <c r="DD99" s="870"/>
      <c r="DE99" s="870"/>
      <c r="DF99" s="871"/>
      <c r="DG99" s="869"/>
      <c r="DH99" s="870"/>
      <c r="DI99" s="870"/>
      <c r="DJ99" s="870"/>
      <c r="DK99" s="871"/>
      <c r="DL99" s="869"/>
      <c r="DM99" s="870"/>
      <c r="DN99" s="870"/>
      <c r="DO99" s="870"/>
      <c r="DP99" s="871"/>
      <c r="DQ99" s="869"/>
      <c r="DR99" s="870"/>
      <c r="DS99" s="870"/>
      <c r="DT99" s="870"/>
      <c r="DU99" s="871"/>
      <c r="DV99" s="866"/>
      <c r="DW99" s="867"/>
      <c r="DX99" s="867"/>
      <c r="DY99" s="867"/>
      <c r="DZ99" s="868"/>
      <c r="EA99" s="231"/>
    </row>
    <row r="100" spans="1:131" ht="26.25" hidden="1" customHeight="1" x14ac:dyDescent="0.15">
      <c r="A100" s="247"/>
      <c r="B100" s="248"/>
      <c r="C100" s="248"/>
      <c r="D100" s="248"/>
      <c r="E100" s="248"/>
      <c r="F100" s="248"/>
      <c r="G100" s="248"/>
      <c r="H100" s="248"/>
      <c r="I100" s="248"/>
      <c r="J100" s="248"/>
      <c r="K100" s="248"/>
      <c r="L100" s="248"/>
      <c r="M100" s="248"/>
      <c r="N100" s="248"/>
      <c r="O100" s="248"/>
      <c r="P100" s="248"/>
      <c r="Q100" s="249"/>
      <c r="R100" s="249"/>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49"/>
      <c r="AZ100" s="250"/>
      <c r="BA100" s="250"/>
      <c r="BB100" s="250"/>
      <c r="BC100" s="250"/>
      <c r="BD100" s="250"/>
      <c r="BE100" s="243"/>
      <c r="BF100" s="243"/>
      <c r="BG100" s="243"/>
      <c r="BH100" s="243"/>
      <c r="BI100" s="243"/>
      <c r="BJ100" s="243"/>
      <c r="BK100" s="243"/>
      <c r="BL100" s="243"/>
      <c r="BM100" s="243"/>
      <c r="BN100" s="243"/>
      <c r="BO100" s="243"/>
      <c r="BP100" s="243"/>
      <c r="BQ100" s="240">
        <v>94</v>
      </c>
      <c r="BR100" s="245"/>
      <c r="BS100" s="866"/>
      <c r="BT100" s="867"/>
      <c r="BU100" s="867"/>
      <c r="BV100" s="867"/>
      <c r="BW100" s="867"/>
      <c r="BX100" s="867"/>
      <c r="BY100" s="867"/>
      <c r="BZ100" s="867"/>
      <c r="CA100" s="867"/>
      <c r="CB100" s="867"/>
      <c r="CC100" s="867"/>
      <c r="CD100" s="867"/>
      <c r="CE100" s="867"/>
      <c r="CF100" s="867"/>
      <c r="CG100" s="872"/>
      <c r="CH100" s="869"/>
      <c r="CI100" s="870"/>
      <c r="CJ100" s="870"/>
      <c r="CK100" s="870"/>
      <c r="CL100" s="871"/>
      <c r="CM100" s="869"/>
      <c r="CN100" s="870"/>
      <c r="CO100" s="870"/>
      <c r="CP100" s="870"/>
      <c r="CQ100" s="871"/>
      <c r="CR100" s="869"/>
      <c r="CS100" s="870"/>
      <c r="CT100" s="870"/>
      <c r="CU100" s="870"/>
      <c r="CV100" s="871"/>
      <c r="CW100" s="869"/>
      <c r="CX100" s="870"/>
      <c r="CY100" s="870"/>
      <c r="CZ100" s="870"/>
      <c r="DA100" s="871"/>
      <c r="DB100" s="869"/>
      <c r="DC100" s="870"/>
      <c r="DD100" s="870"/>
      <c r="DE100" s="870"/>
      <c r="DF100" s="871"/>
      <c r="DG100" s="869"/>
      <c r="DH100" s="870"/>
      <c r="DI100" s="870"/>
      <c r="DJ100" s="870"/>
      <c r="DK100" s="871"/>
      <c r="DL100" s="869"/>
      <c r="DM100" s="870"/>
      <c r="DN100" s="870"/>
      <c r="DO100" s="870"/>
      <c r="DP100" s="871"/>
      <c r="DQ100" s="869"/>
      <c r="DR100" s="870"/>
      <c r="DS100" s="870"/>
      <c r="DT100" s="870"/>
      <c r="DU100" s="871"/>
      <c r="DV100" s="866"/>
      <c r="DW100" s="867"/>
      <c r="DX100" s="867"/>
      <c r="DY100" s="867"/>
      <c r="DZ100" s="868"/>
      <c r="EA100" s="231"/>
    </row>
    <row r="101" spans="1:131" ht="26.25" hidden="1" customHeight="1" x14ac:dyDescent="0.15">
      <c r="A101" s="247"/>
      <c r="B101" s="248"/>
      <c r="C101" s="248"/>
      <c r="D101" s="248"/>
      <c r="E101" s="248"/>
      <c r="F101" s="248"/>
      <c r="G101" s="248"/>
      <c r="H101" s="248"/>
      <c r="I101" s="248"/>
      <c r="J101" s="248"/>
      <c r="K101" s="248"/>
      <c r="L101" s="248"/>
      <c r="M101" s="248"/>
      <c r="N101" s="248"/>
      <c r="O101" s="248"/>
      <c r="P101" s="248"/>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50"/>
      <c r="BA101" s="250"/>
      <c r="BB101" s="250"/>
      <c r="BC101" s="250"/>
      <c r="BD101" s="250"/>
      <c r="BE101" s="243"/>
      <c r="BF101" s="243"/>
      <c r="BG101" s="243"/>
      <c r="BH101" s="243"/>
      <c r="BI101" s="243"/>
      <c r="BJ101" s="243"/>
      <c r="BK101" s="243"/>
      <c r="BL101" s="243"/>
      <c r="BM101" s="243"/>
      <c r="BN101" s="243"/>
      <c r="BO101" s="243"/>
      <c r="BP101" s="243"/>
      <c r="BQ101" s="240">
        <v>95</v>
      </c>
      <c r="BR101" s="245"/>
      <c r="BS101" s="866"/>
      <c r="BT101" s="867"/>
      <c r="BU101" s="867"/>
      <c r="BV101" s="867"/>
      <c r="BW101" s="867"/>
      <c r="BX101" s="867"/>
      <c r="BY101" s="867"/>
      <c r="BZ101" s="867"/>
      <c r="CA101" s="867"/>
      <c r="CB101" s="867"/>
      <c r="CC101" s="867"/>
      <c r="CD101" s="867"/>
      <c r="CE101" s="867"/>
      <c r="CF101" s="867"/>
      <c r="CG101" s="872"/>
      <c r="CH101" s="869"/>
      <c r="CI101" s="870"/>
      <c r="CJ101" s="870"/>
      <c r="CK101" s="870"/>
      <c r="CL101" s="871"/>
      <c r="CM101" s="869"/>
      <c r="CN101" s="870"/>
      <c r="CO101" s="870"/>
      <c r="CP101" s="870"/>
      <c r="CQ101" s="871"/>
      <c r="CR101" s="869"/>
      <c r="CS101" s="870"/>
      <c r="CT101" s="870"/>
      <c r="CU101" s="870"/>
      <c r="CV101" s="871"/>
      <c r="CW101" s="869"/>
      <c r="CX101" s="870"/>
      <c r="CY101" s="870"/>
      <c r="CZ101" s="870"/>
      <c r="DA101" s="871"/>
      <c r="DB101" s="869"/>
      <c r="DC101" s="870"/>
      <c r="DD101" s="870"/>
      <c r="DE101" s="870"/>
      <c r="DF101" s="871"/>
      <c r="DG101" s="869"/>
      <c r="DH101" s="870"/>
      <c r="DI101" s="870"/>
      <c r="DJ101" s="870"/>
      <c r="DK101" s="871"/>
      <c r="DL101" s="869"/>
      <c r="DM101" s="870"/>
      <c r="DN101" s="870"/>
      <c r="DO101" s="870"/>
      <c r="DP101" s="871"/>
      <c r="DQ101" s="869"/>
      <c r="DR101" s="870"/>
      <c r="DS101" s="870"/>
      <c r="DT101" s="870"/>
      <c r="DU101" s="871"/>
      <c r="DV101" s="866"/>
      <c r="DW101" s="867"/>
      <c r="DX101" s="867"/>
      <c r="DY101" s="867"/>
      <c r="DZ101" s="868"/>
      <c r="EA101" s="231"/>
    </row>
    <row r="102" spans="1:131" ht="26.25" customHeight="1" thickBot="1" x14ac:dyDescent="0.2">
      <c r="A102" s="247"/>
      <c r="B102" s="248"/>
      <c r="C102" s="248"/>
      <c r="D102" s="248"/>
      <c r="E102" s="248"/>
      <c r="F102" s="248"/>
      <c r="G102" s="248"/>
      <c r="H102" s="248"/>
      <c r="I102" s="248"/>
      <c r="J102" s="248"/>
      <c r="K102" s="248"/>
      <c r="L102" s="248"/>
      <c r="M102" s="248"/>
      <c r="N102" s="248"/>
      <c r="O102" s="248"/>
      <c r="P102" s="248"/>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50"/>
      <c r="BA102" s="250"/>
      <c r="BB102" s="250"/>
      <c r="BC102" s="250"/>
      <c r="BD102" s="250"/>
      <c r="BE102" s="243"/>
      <c r="BF102" s="243"/>
      <c r="BG102" s="243"/>
      <c r="BH102" s="243"/>
      <c r="BI102" s="243"/>
      <c r="BJ102" s="243"/>
      <c r="BK102" s="243"/>
      <c r="BL102" s="243"/>
      <c r="BM102" s="243"/>
      <c r="BN102" s="243"/>
      <c r="BO102" s="243"/>
      <c r="BP102" s="243"/>
      <c r="BQ102" s="242" t="s">
        <v>394</v>
      </c>
      <c r="BR102" s="799" t="s">
        <v>424</v>
      </c>
      <c r="BS102" s="800"/>
      <c r="BT102" s="800"/>
      <c r="BU102" s="800"/>
      <c r="BV102" s="800"/>
      <c r="BW102" s="800"/>
      <c r="BX102" s="800"/>
      <c r="BY102" s="800"/>
      <c r="BZ102" s="800"/>
      <c r="CA102" s="800"/>
      <c r="CB102" s="800"/>
      <c r="CC102" s="800"/>
      <c r="CD102" s="800"/>
      <c r="CE102" s="800"/>
      <c r="CF102" s="800"/>
      <c r="CG102" s="801"/>
      <c r="CH102" s="894"/>
      <c r="CI102" s="895"/>
      <c r="CJ102" s="895"/>
      <c r="CK102" s="895"/>
      <c r="CL102" s="896"/>
      <c r="CM102" s="894"/>
      <c r="CN102" s="895"/>
      <c r="CO102" s="895"/>
      <c r="CP102" s="895"/>
      <c r="CQ102" s="896"/>
      <c r="CR102" s="897">
        <f>SUM(CR7:CV88)</f>
        <v>12</v>
      </c>
      <c r="CS102" s="859"/>
      <c r="CT102" s="859"/>
      <c r="CU102" s="859"/>
      <c r="CV102" s="898"/>
      <c r="CW102" s="897">
        <f t="shared" ref="CW102" si="4">SUM(CW7:DA88)</f>
        <v>0</v>
      </c>
      <c r="CX102" s="859"/>
      <c r="CY102" s="859"/>
      <c r="CZ102" s="859"/>
      <c r="DA102" s="898"/>
      <c r="DB102" s="897">
        <f t="shared" ref="DB102" si="5">SUM(DB7:DF88)</f>
        <v>0</v>
      </c>
      <c r="DC102" s="859"/>
      <c r="DD102" s="859"/>
      <c r="DE102" s="859"/>
      <c r="DF102" s="898"/>
      <c r="DG102" s="897">
        <f t="shared" ref="DG102" si="6">SUM(DG7:DK88)</f>
        <v>0</v>
      </c>
      <c r="DH102" s="859"/>
      <c r="DI102" s="859"/>
      <c r="DJ102" s="859"/>
      <c r="DK102" s="898"/>
      <c r="DL102" s="897">
        <f t="shared" ref="DL102" si="7">SUM(DL7:DP88)</f>
        <v>0</v>
      </c>
      <c r="DM102" s="859"/>
      <c r="DN102" s="859"/>
      <c r="DO102" s="859"/>
      <c r="DP102" s="898"/>
      <c r="DQ102" s="897">
        <f t="shared" ref="DQ102" si="8">SUM(DQ7:DU88)</f>
        <v>0</v>
      </c>
      <c r="DR102" s="859"/>
      <c r="DS102" s="859"/>
      <c r="DT102" s="859"/>
      <c r="DU102" s="898"/>
      <c r="DV102" s="799"/>
      <c r="DW102" s="800"/>
      <c r="DX102" s="800"/>
      <c r="DY102" s="800"/>
      <c r="DZ102" s="921"/>
      <c r="EA102" s="231"/>
    </row>
    <row r="103" spans="1:131" ht="26.25" customHeight="1" x14ac:dyDescent="0.15">
      <c r="A103" s="247"/>
      <c r="B103" s="248"/>
      <c r="C103" s="248"/>
      <c r="D103" s="248"/>
      <c r="E103" s="248"/>
      <c r="F103" s="248"/>
      <c r="G103" s="248"/>
      <c r="H103" s="248"/>
      <c r="I103" s="248"/>
      <c r="J103" s="248"/>
      <c r="K103" s="248"/>
      <c r="L103" s="248"/>
      <c r="M103" s="248"/>
      <c r="N103" s="248"/>
      <c r="O103" s="248"/>
      <c r="P103" s="248"/>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250"/>
      <c r="BA103" s="250"/>
      <c r="BB103" s="250"/>
      <c r="BC103" s="250"/>
      <c r="BD103" s="250"/>
      <c r="BE103" s="243"/>
      <c r="BF103" s="243"/>
      <c r="BG103" s="243"/>
      <c r="BH103" s="243"/>
      <c r="BI103" s="243"/>
      <c r="BJ103" s="243"/>
      <c r="BK103" s="243"/>
      <c r="BL103" s="243"/>
      <c r="BM103" s="243"/>
      <c r="BN103" s="243"/>
      <c r="BO103" s="243"/>
      <c r="BP103" s="243"/>
      <c r="BQ103" s="922" t="s">
        <v>425</v>
      </c>
      <c r="BR103" s="922"/>
      <c r="BS103" s="922"/>
      <c r="BT103" s="922"/>
      <c r="BU103" s="922"/>
      <c r="BV103" s="922"/>
      <c r="BW103" s="922"/>
      <c r="BX103" s="922"/>
      <c r="BY103" s="922"/>
      <c r="BZ103" s="922"/>
      <c r="CA103" s="922"/>
      <c r="CB103" s="922"/>
      <c r="CC103" s="922"/>
      <c r="CD103" s="922"/>
      <c r="CE103" s="922"/>
      <c r="CF103" s="922"/>
      <c r="CG103" s="922"/>
      <c r="CH103" s="922"/>
      <c r="CI103" s="922"/>
      <c r="CJ103" s="922"/>
      <c r="CK103" s="922"/>
      <c r="CL103" s="922"/>
      <c r="CM103" s="922"/>
      <c r="CN103" s="922"/>
      <c r="CO103" s="922"/>
      <c r="CP103" s="922"/>
      <c r="CQ103" s="922"/>
      <c r="CR103" s="922"/>
      <c r="CS103" s="922"/>
      <c r="CT103" s="922"/>
      <c r="CU103" s="922"/>
      <c r="CV103" s="922"/>
      <c r="CW103" s="922"/>
      <c r="CX103" s="922"/>
      <c r="CY103" s="922"/>
      <c r="CZ103" s="922"/>
      <c r="DA103" s="922"/>
      <c r="DB103" s="922"/>
      <c r="DC103" s="922"/>
      <c r="DD103" s="922"/>
      <c r="DE103" s="922"/>
      <c r="DF103" s="922"/>
      <c r="DG103" s="922"/>
      <c r="DH103" s="922"/>
      <c r="DI103" s="922"/>
      <c r="DJ103" s="922"/>
      <c r="DK103" s="922"/>
      <c r="DL103" s="922"/>
      <c r="DM103" s="922"/>
      <c r="DN103" s="922"/>
      <c r="DO103" s="922"/>
      <c r="DP103" s="922"/>
      <c r="DQ103" s="922"/>
      <c r="DR103" s="922"/>
      <c r="DS103" s="922"/>
      <c r="DT103" s="922"/>
      <c r="DU103" s="922"/>
      <c r="DV103" s="922"/>
      <c r="DW103" s="922"/>
      <c r="DX103" s="922"/>
      <c r="DY103" s="922"/>
      <c r="DZ103" s="922"/>
      <c r="EA103" s="231"/>
    </row>
    <row r="104" spans="1:131" ht="26.25" customHeight="1" x14ac:dyDescent="0.15">
      <c r="A104" s="247"/>
      <c r="B104" s="248"/>
      <c r="C104" s="248"/>
      <c r="D104" s="248"/>
      <c r="E104" s="248"/>
      <c r="F104" s="248"/>
      <c r="G104" s="248"/>
      <c r="H104" s="248"/>
      <c r="I104" s="248"/>
      <c r="J104" s="248"/>
      <c r="K104" s="248"/>
      <c r="L104" s="248"/>
      <c r="M104" s="248"/>
      <c r="N104" s="248"/>
      <c r="O104" s="248"/>
      <c r="P104" s="248"/>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250"/>
      <c r="BA104" s="250"/>
      <c r="BB104" s="250"/>
      <c r="BC104" s="250"/>
      <c r="BD104" s="250"/>
      <c r="BE104" s="243"/>
      <c r="BF104" s="243"/>
      <c r="BG104" s="243"/>
      <c r="BH104" s="243"/>
      <c r="BI104" s="243"/>
      <c r="BJ104" s="243"/>
      <c r="BK104" s="243"/>
      <c r="BL104" s="243"/>
      <c r="BM104" s="243"/>
      <c r="BN104" s="243"/>
      <c r="BO104" s="243"/>
      <c r="BP104" s="243"/>
      <c r="BQ104" s="923" t="s">
        <v>426</v>
      </c>
      <c r="BR104" s="923"/>
      <c r="BS104" s="923"/>
      <c r="BT104" s="923"/>
      <c r="BU104" s="923"/>
      <c r="BV104" s="923"/>
      <c r="BW104" s="923"/>
      <c r="BX104" s="923"/>
      <c r="BY104" s="923"/>
      <c r="BZ104" s="923"/>
      <c r="CA104" s="923"/>
      <c r="CB104" s="923"/>
      <c r="CC104" s="923"/>
      <c r="CD104" s="923"/>
      <c r="CE104" s="923"/>
      <c r="CF104" s="923"/>
      <c r="CG104" s="923"/>
      <c r="CH104" s="923"/>
      <c r="CI104" s="923"/>
      <c r="CJ104" s="923"/>
      <c r="CK104" s="923"/>
      <c r="CL104" s="923"/>
      <c r="CM104" s="923"/>
      <c r="CN104" s="923"/>
      <c r="CO104" s="923"/>
      <c r="CP104" s="923"/>
      <c r="CQ104" s="923"/>
      <c r="CR104" s="923"/>
      <c r="CS104" s="923"/>
      <c r="CT104" s="923"/>
      <c r="CU104" s="923"/>
      <c r="CV104" s="923"/>
      <c r="CW104" s="923"/>
      <c r="CX104" s="923"/>
      <c r="CY104" s="923"/>
      <c r="CZ104" s="923"/>
      <c r="DA104" s="923"/>
      <c r="DB104" s="923"/>
      <c r="DC104" s="923"/>
      <c r="DD104" s="923"/>
      <c r="DE104" s="923"/>
      <c r="DF104" s="923"/>
      <c r="DG104" s="923"/>
      <c r="DH104" s="923"/>
      <c r="DI104" s="923"/>
      <c r="DJ104" s="923"/>
      <c r="DK104" s="923"/>
      <c r="DL104" s="923"/>
      <c r="DM104" s="923"/>
      <c r="DN104" s="923"/>
      <c r="DO104" s="923"/>
      <c r="DP104" s="923"/>
      <c r="DQ104" s="923"/>
      <c r="DR104" s="923"/>
      <c r="DS104" s="923"/>
      <c r="DT104" s="923"/>
      <c r="DU104" s="923"/>
      <c r="DV104" s="923"/>
      <c r="DW104" s="923"/>
      <c r="DX104" s="923"/>
      <c r="DY104" s="923"/>
      <c r="DZ104" s="923"/>
      <c r="EA104" s="231"/>
    </row>
    <row r="105" spans="1:131" ht="11.25" customHeight="1" x14ac:dyDescent="0.15">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15">
      <c r="A106" s="243"/>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
      <c r="A107" s="251" t="s">
        <v>427</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1" t="s">
        <v>428</v>
      </c>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row>
    <row r="108" spans="1:131" s="231" customFormat="1" ht="26.25" customHeight="1" x14ac:dyDescent="0.15">
      <c r="A108" s="924" t="s">
        <v>429</v>
      </c>
      <c r="B108" s="925"/>
      <c r="C108" s="925"/>
      <c r="D108" s="925"/>
      <c r="E108" s="925"/>
      <c r="F108" s="925"/>
      <c r="G108" s="925"/>
      <c r="H108" s="925"/>
      <c r="I108" s="925"/>
      <c r="J108" s="925"/>
      <c r="K108" s="925"/>
      <c r="L108" s="925"/>
      <c r="M108" s="925"/>
      <c r="N108" s="925"/>
      <c r="O108" s="925"/>
      <c r="P108" s="925"/>
      <c r="Q108" s="925"/>
      <c r="R108" s="925"/>
      <c r="S108" s="925"/>
      <c r="T108" s="925"/>
      <c r="U108" s="925"/>
      <c r="V108" s="925"/>
      <c r="W108" s="925"/>
      <c r="X108" s="925"/>
      <c r="Y108" s="925"/>
      <c r="Z108" s="925"/>
      <c r="AA108" s="925"/>
      <c r="AB108" s="925"/>
      <c r="AC108" s="925"/>
      <c r="AD108" s="925"/>
      <c r="AE108" s="925"/>
      <c r="AF108" s="925"/>
      <c r="AG108" s="925"/>
      <c r="AH108" s="925"/>
      <c r="AI108" s="925"/>
      <c r="AJ108" s="925"/>
      <c r="AK108" s="925"/>
      <c r="AL108" s="925"/>
      <c r="AM108" s="925"/>
      <c r="AN108" s="925"/>
      <c r="AO108" s="925"/>
      <c r="AP108" s="925"/>
      <c r="AQ108" s="925"/>
      <c r="AR108" s="925"/>
      <c r="AS108" s="925"/>
      <c r="AT108" s="926"/>
      <c r="AU108" s="924" t="s">
        <v>430</v>
      </c>
      <c r="AV108" s="925"/>
      <c r="AW108" s="925"/>
      <c r="AX108" s="925"/>
      <c r="AY108" s="925"/>
      <c r="AZ108" s="925"/>
      <c r="BA108" s="925"/>
      <c r="BB108" s="925"/>
      <c r="BC108" s="925"/>
      <c r="BD108" s="925"/>
      <c r="BE108" s="925"/>
      <c r="BF108" s="925"/>
      <c r="BG108" s="925"/>
      <c r="BH108" s="925"/>
      <c r="BI108" s="925"/>
      <c r="BJ108" s="925"/>
      <c r="BK108" s="925"/>
      <c r="BL108" s="925"/>
      <c r="BM108" s="925"/>
      <c r="BN108" s="925"/>
      <c r="BO108" s="925"/>
      <c r="BP108" s="925"/>
      <c r="BQ108" s="925"/>
      <c r="BR108" s="925"/>
      <c r="BS108" s="925"/>
      <c r="BT108" s="925"/>
      <c r="BU108" s="925"/>
      <c r="BV108" s="925"/>
      <c r="BW108" s="925"/>
      <c r="BX108" s="925"/>
      <c r="BY108" s="925"/>
      <c r="BZ108" s="925"/>
      <c r="CA108" s="925"/>
      <c r="CB108" s="925"/>
      <c r="CC108" s="925"/>
      <c r="CD108" s="925"/>
      <c r="CE108" s="925"/>
      <c r="CF108" s="925"/>
      <c r="CG108" s="925"/>
      <c r="CH108" s="925"/>
      <c r="CI108" s="925"/>
      <c r="CJ108" s="925"/>
      <c r="CK108" s="925"/>
      <c r="CL108" s="925"/>
      <c r="CM108" s="925"/>
      <c r="CN108" s="925"/>
      <c r="CO108" s="925"/>
      <c r="CP108" s="925"/>
      <c r="CQ108" s="925"/>
      <c r="CR108" s="925"/>
      <c r="CS108" s="925"/>
      <c r="CT108" s="925"/>
      <c r="CU108" s="925"/>
      <c r="CV108" s="925"/>
      <c r="CW108" s="925"/>
      <c r="CX108" s="925"/>
      <c r="CY108" s="925"/>
      <c r="CZ108" s="925"/>
      <c r="DA108" s="925"/>
      <c r="DB108" s="925"/>
      <c r="DC108" s="925"/>
      <c r="DD108" s="925"/>
      <c r="DE108" s="925"/>
      <c r="DF108" s="925"/>
      <c r="DG108" s="925"/>
      <c r="DH108" s="925"/>
      <c r="DI108" s="925"/>
      <c r="DJ108" s="925"/>
      <c r="DK108" s="925"/>
      <c r="DL108" s="925"/>
      <c r="DM108" s="925"/>
      <c r="DN108" s="925"/>
      <c r="DO108" s="925"/>
      <c r="DP108" s="925"/>
      <c r="DQ108" s="925"/>
      <c r="DR108" s="925"/>
      <c r="DS108" s="925"/>
      <c r="DT108" s="925"/>
      <c r="DU108" s="925"/>
      <c r="DV108" s="925"/>
      <c r="DW108" s="925"/>
      <c r="DX108" s="925"/>
      <c r="DY108" s="925"/>
      <c r="DZ108" s="926"/>
    </row>
    <row r="109" spans="1:131" s="231" customFormat="1" ht="26.25" customHeight="1" x14ac:dyDescent="0.15">
      <c r="A109" s="919" t="s">
        <v>431</v>
      </c>
      <c r="B109" s="900"/>
      <c r="C109" s="900"/>
      <c r="D109" s="900"/>
      <c r="E109" s="900"/>
      <c r="F109" s="900"/>
      <c r="G109" s="900"/>
      <c r="H109" s="900"/>
      <c r="I109" s="900"/>
      <c r="J109" s="900"/>
      <c r="K109" s="900"/>
      <c r="L109" s="900"/>
      <c r="M109" s="900"/>
      <c r="N109" s="900"/>
      <c r="O109" s="900"/>
      <c r="P109" s="900"/>
      <c r="Q109" s="900"/>
      <c r="R109" s="900"/>
      <c r="S109" s="900"/>
      <c r="T109" s="900"/>
      <c r="U109" s="900"/>
      <c r="V109" s="900"/>
      <c r="W109" s="900"/>
      <c r="X109" s="900"/>
      <c r="Y109" s="900"/>
      <c r="Z109" s="901"/>
      <c r="AA109" s="899" t="s">
        <v>432</v>
      </c>
      <c r="AB109" s="900"/>
      <c r="AC109" s="900"/>
      <c r="AD109" s="900"/>
      <c r="AE109" s="901"/>
      <c r="AF109" s="899" t="s">
        <v>433</v>
      </c>
      <c r="AG109" s="900"/>
      <c r="AH109" s="900"/>
      <c r="AI109" s="900"/>
      <c r="AJ109" s="901"/>
      <c r="AK109" s="899" t="s">
        <v>309</v>
      </c>
      <c r="AL109" s="900"/>
      <c r="AM109" s="900"/>
      <c r="AN109" s="900"/>
      <c r="AO109" s="901"/>
      <c r="AP109" s="899" t="s">
        <v>434</v>
      </c>
      <c r="AQ109" s="900"/>
      <c r="AR109" s="900"/>
      <c r="AS109" s="900"/>
      <c r="AT109" s="902"/>
      <c r="AU109" s="919" t="s">
        <v>431</v>
      </c>
      <c r="AV109" s="900"/>
      <c r="AW109" s="900"/>
      <c r="AX109" s="900"/>
      <c r="AY109" s="900"/>
      <c r="AZ109" s="900"/>
      <c r="BA109" s="900"/>
      <c r="BB109" s="900"/>
      <c r="BC109" s="900"/>
      <c r="BD109" s="900"/>
      <c r="BE109" s="900"/>
      <c r="BF109" s="900"/>
      <c r="BG109" s="900"/>
      <c r="BH109" s="900"/>
      <c r="BI109" s="900"/>
      <c r="BJ109" s="900"/>
      <c r="BK109" s="900"/>
      <c r="BL109" s="900"/>
      <c r="BM109" s="900"/>
      <c r="BN109" s="900"/>
      <c r="BO109" s="900"/>
      <c r="BP109" s="901"/>
      <c r="BQ109" s="899" t="s">
        <v>432</v>
      </c>
      <c r="BR109" s="900"/>
      <c r="BS109" s="900"/>
      <c r="BT109" s="900"/>
      <c r="BU109" s="901"/>
      <c r="BV109" s="899" t="s">
        <v>433</v>
      </c>
      <c r="BW109" s="900"/>
      <c r="BX109" s="900"/>
      <c r="BY109" s="900"/>
      <c r="BZ109" s="901"/>
      <c r="CA109" s="899" t="s">
        <v>309</v>
      </c>
      <c r="CB109" s="900"/>
      <c r="CC109" s="900"/>
      <c r="CD109" s="900"/>
      <c r="CE109" s="901"/>
      <c r="CF109" s="920" t="s">
        <v>434</v>
      </c>
      <c r="CG109" s="920"/>
      <c r="CH109" s="920"/>
      <c r="CI109" s="920"/>
      <c r="CJ109" s="920"/>
      <c r="CK109" s="899" t="s">
        <v>435</v>
      </c>
      <c r="CL109" s="900"/>
      <c r="CM109" s="900"/>
      <c r="CN109" s="900"/>
      <c r="CO109" s="900"/>
      <c r="CP109" s="900"/>
      <c r="CQ109" s="900"/>
      <c r="CR109" s="900"/>
      <c r="CS109" s="900"/>
      <c r="CT109" s="900"/>
      <c r="CU109" s="900"/>
      <c r="CV109" s="900"/>
      <c r="CW109" s="900"/>
      <c r="CX109" s="900"/>
      <c r="CY109" s="900"/>
      <c r="CZ109" s="900"/>
      <c r="DA109" s="900"/>
      <c r="DB109" s="900"/>
      <c r="DC109" s="900"/>
      <c r="DD109" s="900"/>
      <c r="DE109" s="900"/>
      <c r="DF109" s="901"/>
      <c r="DG109" s="899" t="s">
        <v>432</v>
      </c>
      <c r="DH109" s="900"/>
      <c r="DI109" s="900"/>
      <c r="DJ109" s="900"/>
      <c r="DK109" s="901"/>
      <c r="DL109" s="899" t="s">
        <v>433</v>
      </c>
      <c r="DM109" s="900"/>
      <c r="DN109" s="900"/>
      <c r="DO109" s="900"/>
      <c r="DP109" s="901"/>
      <c r="DQ109" s="899" t="s">
        <v>309</v>
      </c>
      <c r="DR109" s="900"/>
      <c r="DS109" s="900"/>
      <c r="DT109" s="900"/>
      <c r="DU109" s="901"/>
      <c r="DV109" s="899" t="s">
        <v>434</v>
      </c>
      <c r="DW109" s="900"/>
      <c r="DX109" s="900"/>
      <c r="DY109" s="900"/>
      <c r="DZ109" s="902"/>
    </row>
    <row r="110" spans="1:131" s="231" customFormat="1" ht="26.25" customHeight="1" x14ac:dyDescent="0.15">
      <c r="A110" s="903" t="s">
        <v>436</v>
      </c>
      <c r="B110" s="904"/>
      <c r="C110" s="904"/>
      <c r="D110" s="904"/>
      <c r="E110" s="904"/>
      <c r="F110" s="904"/>
      <c r="G110" s="904"/>
      <c r="H110" s="904"/>
      <c r="I110" s="904"/>
      <c r="J110" s="904"/>
      <c r="K110" s="904"/>
      <c r="L110" s="904"/>
      <c r="M110" s="904"/>
      <c r="N110" s="904"/>
      <c r="O110" s="904"/>
      <c r="P110" s="904"/>
      <c r="Q110" s="904"/>
      <c r="R110" s="904"/>
      <c r="S110" s="904"/>
      <c r="T110" s="904"/>
      <c r="U110" s="904"/>
      <c r="V110" s="904"/>
      <c r="W110" s="904"/>
      <c r="X110" s="904"/>
      <c r="Y110" s="904"/>
      <c r="Z110" s="905"/>
      <c r="AA110" s="906">
        <v>317049</v>
      </c>
      <c r="AB110" s="907"/>
      <c r="AC110" s="907"/>
      <c r="AD110" s="907"/>
      <c r="AE110" s="908"/>
      <c r="AF110" s="909">
        <v>317311</v>
      </c>
      <c r="AG110" s="907"/>
      <c r="AH110" s="907"/>
      <c r="AI110" s="907"/>
      <c r="AJ110" s="908"/>
      <c r="AK110" s="909">
        <v>310977</v>
      </c>
      <c r="AL110" s="907"/>
      <c r="AM110" s="907"/>
      <c r="AN110" s="907"/>
      <c r="AO110" s="908"/>
      <c r="AP110" s="910">
        <v>29.2</v>
      </c>
      <c r="AQ110" s="911"/>
      <c r="AR110" s="911"/>
      <c r="AS110" s="911"/>
      <c r="AT110" s="912"/>
      <c r="AU110" s="913" t="s">
        <v>73</v>
      </c>
      <c r="AV110" s="914"/>
      <c r="AW110" s="914"/>
      <c r="AX110" s="914"/>
      <c r="AY110" s="914"/>
      <c r="AZ110" s="936" t="s">
        <v>437</v>
      </c>
      <c r="BA110" s="904"/>
      <c r="BB110" s="904"/>
      <c r="BC110" s="904"/>
      <c r="BD110" s="904"/>
      <c r="BE110" s="904"/>
      <c r="BF110" s="904"/>
      <c r="BG110" s="904"/>
      <c r="BH110" s="904"/>
      <c r="BI110" s="904"/>
      <c r="BJ110" s="904"/>
      <c r="BK110" s="904"/>
      <c r="BL110" s="904"/>
      <c r="BM110" s="904"/>
      <c r="BN110" s="904"/>
      <c r="BO110" s="904"/>
      <c r="BP110" s="905"/>
      <c r="BQ110" s="937">
        <v>2661164</v>
      </c>
      <c r="BR110" s="938"/>
      <c r="BS110" s="938"/>
      <c r="BT110" s="938"/>
      <c r="BU110" s="938"/>
      <c r="BV110" s="938">
        <v>2851843</v>
      </c>
      <c r="BW110" s="938"/>
      <c r="BX110" s="938"/>
      <c r="BY110" s="938"/>
      <c r="BZ110" s="938"/>
      <c r="CA110" s="938">
        <v>3021252</v>
      </c>
      <c r="CB110" s="938"/>
      <c r="CC110" s="938"/>
      <c r="CD110" s="938"/>
      <c r="CE110" s="938"/>
      <c r="CF110" s="951">
        <v>283.8</v>
      </c>
      <c r="CG110" s="952"/>
      <c r="CH110" s="952"/>
      <c r="CI110" s="952"/>
      <c r="CJ110" s="952"/>
      <c r="CK110" s="953" t="s">
        <v>438</v>
      </c>
      <c r="CL110" s="954"/>
      <c r="CM110" s="936" t="s">
        <v>439</v>
      </c>
      <c r="CN110" s="904"/>
      <c r="CO110" s="904"/>
      <c r="CP110" s="904"/>
      <c r="CQ110" s="904"/>
      <c r="CR110" s="904"/>
      <c r="CS110" s="904"/>
      <c r="CT110" s="904"/>
      <c r="CU110" s="904"/>
      <c r="CV110" s="904"/>
      <c r="CW110" s="904"/>
      <c r="CX110" s="904"/>
      <c r="CY110" s="904"/>
      <c r="CZ110" s="904"/>
      <c r="DA110" s="904"/>
      <c r="DB110" s="904"/>
      <c r="DC110" s="904"/>
      <c r="DD110" s="904"/>
      <c r="DE110" s="904"/>
      <c r="DF110" s="905"/>
      <c r="DG110" s="937" t="s">
        <v>415</v>
      </c>
      <c r="DH110" s="938"/>
      <c r="DI110" s="938"/>
      <c r="DJ110" s="938"/>
      <c r="DK110" s="938"/>
      <c r="DL110" s="938" t="s">
        <v>440</v>
      </c>
      <c r="DM110" s="938"/>
      <c r="DN110" s="938"/>
      <c r="DO110" s="938"/>
      <c r="DP110" s="938"/>
      <c r="DQ110" s="938" t="s">
        <v>441</v>
      </c>
      <c r="DR110" s="938"/>
      <c r="DS110" s="938"/>
      <c r="DT110" s="938"/>
      <c r="DU110" s="938"/>
      <c r="DV110" s="939" t="s">
        <v>441</v>
      </c>
      <c r="DW110" s="939"/>
      <c r="DX110" s="939"/>
      <c r="DY110" s="939"/>
      <c r="DZ110" s="940"/>
    </row>
    <row r="111" spans="1:131" s="231" customFormat="1" ht="26.25" customHeight="1" x14ac:dyDescent="0.15">
      <c r="A111" s="941" t="s">
        <v>442</v>
      </c>
      <c r="B111" s="942"/>
      <c r="C111" s="942"/>
      <c r="D111" s="942"/>
      <c r="E111" s="942"/>
      <c r="F111" s="942"/>
      <c r="G111" s="942"/>
      <c r="H111" s="942"/>
      <c r="I111" s="942"/>
      <c r="J111" s="942"/>
      <c r="K111" s="942"/>
      <c r="L111" s="942"/>
      <c r="M111" s="942"/>
      <c r="N111" s="942"/>
      <c r="O111" s="942"/>
      <c r="P111" s="942"/>
      <c r="Q111" s="942"/>
      <c r="R111" s="942"/>
      <c r="S111" s="942"/>
      <c r="T111" s="942"/>
      <c r="U111" s="942"/>
      <c r="V111" s="942"/>
      <c r="W111" s="942"/>
      <c r="X111" s="942"/>
      <c r="Y111" s="942"/>
      <c r="Z111" s="943"/>
      <c r="AA111" s="944" t="s">
        <v>440</v>
      </c>
      <c r="AB111" s="945"/>
      <c r="AC111" s="945"/>
      <c r="AD111" s="945"/>
      <c r="AE111" s="946"/>
      <c r="AF111" s="947" t="s">
        <v>441</v>
      </c>
      <c r="AG111" s="945"/>
      <c r="AH111" s="945"/>
      <c r="AI111" s="945"/>
      <c r="AJ111" s="946"/>
      <c r="AK111" s="947" t="s">
        <v>441</v>
      </c>
      <c r="AL111" s="945"/>
      <c r="AM111" s="945"/>
      <c r="AN111" s="945"/>
      <c r="AO111" s="946"/>
      <c r="AP111" s="948" t="s">
        <v>441</v>
      </c>
      <c r="AQ111" s="949"/>
      <c r="AR111" s="949"/>
      <c r="AS111" s="949"/>
      <c r="AT111" s="950"/>
      <c r="AU111" s="915"/>
      <c r="AV111" s="916"/>
      <c r="AW111" s="916"/>
      <c r="AX111" s="916"/>
      <c r="AY111" s="916"/>
      <c r="AZ111" s="929" t="s">
        <v>443</v>
      </c>
      <c r="BA111" s="930"/>
      <c r="BB111" s="930"/>
      <c r="BC111" s="930"/>
      <c r="BD111" s="930"/>
      <c r="BE111" s="930"/>
      <c r="BF111" s="930"/>
      <c r="BG111" s="930"/>
      <c r="BH111" s="930"/>
      <c r="BI111" s="930"/>
      <c r="BJ111" s="930"/>
      <c r="BK111" s="930"/>
      <c r="BL111" s="930"/>
      <c r="BM111" s="930"/>
      <c r="BN111" s="930"/>
      <c r="BO111" s="930"/>
      <c r="BP111" s="931"/>
      <c r="BQ111" s="932" t="s">
        <v>441</v>
      </c>
      <c r="BR111" s="933"/>
      <c r="BS111" s="933"/>
      <c r="BT111" s="933"/>
      <c r="BU111" s="933"/>
      <c r="BV111" s="933" t="s">
        <v>444</v>
      </c>
      <c r="BW111" s="933"/>
      <c r="BX111" s="933"/>
      <c r="BY111" s="933"/>
      <c r="BZ111" s="933"/>
      <c r="CA111" s="933" t="s">
        <v>444</v>
      </c>
      <c r="CB111" s="933"/>
      <c r="CC111" s="933"/>
      <c r="CD111" s="933"/>
      <c r="CE111" s="933"/>
      <c r="CF111" s="927" t="s">
        <v>441</v>
      </c>
      <c r="CG111" s="928"/>
      <c r="CH111" s="928"/>
      <c r="CI111" s="928"/>
      <c r="CJ111" s="928"/>
      <c r="CK111" s="955"/>
      <c r="CL111" s="956"/>
      <c r="CM111" s="929" t="s">
        <v>445</v>
      </c>
      <c r="CN111" s="930"/>
      <c r="CO111" s="930"/>
      <c r="CP111" s="930"/>
      <c r="CQ111" s="930"/>
      <c r="CR111" s="930"/>
      <c r="CS111" s="930"/>
      <c r="CT111" s="930"/>
      <c r="CU111" s="930"/>
      <c r="CV111" s="930"/>
      <c r="CW111" s="930"/>
      <c r="CX111" s="930"/>
      <c r="CY111" s="930"/>
      <c r="CZ111" s="930"/>
      <c r="DA111" s="930"/>
      <c r="DB111" s="930"/>
      <c r="DC111" s="930"/>
      <c r="DD111" s="930"/>
      <c r="DE111" s="930"/>
      <c r="DF111" s="931"/>
      <c r="DG111" s="932" t="s">
        <v>444</v>
      </c>
      <c r="DH111" s="933"/>
      <c r="DI111" s="933"/>
      <c r="DJ111" s="933"/>
      <c r="DK111" s="933"/>
      <c r="DL111" s="933" t="s">
        <v>444</v>
      </c>
      <c r="DM111" s="933"/>
      <c r="DN111" s="933"/>
      <c r="DO111" s="933"/>
      <c r="DP111" s="933"/>
      <c r="DQ111" s="933" t="s">
        <v>444</v>
      </c>
      <c r="DR111" s="933"/>
      <c r="DS111" s="933"/>
      <c r="DT111" s="933"/>
      <c r="DU111" s="933"/>
      <c r="DV111" s="934" t="s">
        <v>441</v>
      </c>
      <c r="DW111" s="934"/>
      <c r="DX111" s="934"/>
      <c r="DY111" s="934"/>
      <c r="DZ111" s="935"/>
    </row>
    <row r="112" spans="1:131" s="231" customFormat="1" ht="26.25" customHeight="1" x14ac:dyDescent="0.15">
      <c r="A112" s="959" t="s">
        <v>446</v>
      </c>
      <c r="B112" s="960"/>
      <c r="C112" s="930" t="s">
        <v>447</v>
      </c>
      <c r="D112" s="930"/>
      <c r="E112" s="930"/>
      <c r="F112" s="930"/>
      <c r="G112" s="930"/>
      <c r="H112" s="930"/>
      <c r="I112" s="930"/>
      <c r="J112" s="930"/>
      <c r="K112" s="930"/>
      <c r="L112" s="930"/>
      <c r="M112" s="930"/>
      <c r="N112" s="930"/>
      <c r="O112" s="930"/>
      <c r="P112" s="930"/>
      <c r="Q112" s="930"/>
      <c r="R112" s="930"/>
      <c r="S112" s="930"/>
      <c r="T112" s="930"/>
      <c r="U112" s="930"/>
      <c r="V112" s="930"/>
      <c r="W112" s="930"/>
      <c r="X112" s="930"/>
      <c r="Y112" s="930"/>
      <c r="Z112" s="931"/>
      <c r="AA112" s="965" t="s">
        <v>441</v>
      </c>
      <c r="AB112" s="966"/>
      <c r="AC112" s="966"/>
      <c r="AD112" s="966"/>
      <c r="AE112" s="967"/>
      <c r="AF112" s="968" t="s">
        <v>441</v>
      </c>
      <c r="AG112" s="966"/>
      <c r="AH112" s="966"/>
      <c r="AI112" s="966"/>
      <c r="AJ112" s="967"/>
      <c r="AK112" s="968" t="s">
        <v>441</v>
      </c>
      <c r="AL112" s="966"/>
      <c r="AM112" s="966"/>
      <c r="AN112" s="966"/>
      <c r="AO112" s="967"/>
      <c r="AP112" s="969" t="s">
        <v>441</v>
      </c>
      <c r="AQ112" s="970"/>
      <c r="AR112" s="970"/>
      <c r="AS112" s="970"/>
      <c r="AT112" s="971"/>
      <c r="AU112" s="915"/>
      <c r="AV112" s="916"/>
      <c r="AW112" s="916"/>
      <c r="AX112" s="916"/>
      <c r="AY112" s="916"/>
      <c r="AZ112" s="929" t="s">
        <v>448</v>
      </c>
      <c r="BA112" s="930"/>
      <c r="BB112" s="930"/>
      <c r="BC112" s="930"/>
      <c r="BD112" s="930"/>
      <c r="BE112" s="930"/>
      <c r="BF112" s="930"/>
      <c r="BG112" s="930"/>
      <c r="BH112" s="930"/>
      <c r="BI112" s="930"/>
      <c r="BJ112" s="930"/>
      <c r="BK112" s="930"/>
      <c r="BL112" s="930"/>
      <c r="BM112" s="930"/>
      <c r="BN112" s="930"/>
      <c r="BO112" s="930"/>
      <c r="BP112" s="931"/>
      <c r="BQ112" s="932">
        <v>106136</v>
      </c>
      <c r="BR112" s="933"/>
      <c r="BS112" s="933"/>
      <c r="BT112" s="933"/>
      <c r="BU112" s="933"/>
      <c r="BV112" s="933">
        <v>137274</v>
      </c>
      <c r="BW112" s="933"/>
      <c r="BX112" s="933"/>
      <c r="BY112" s="933"/>
      <c r="BZ112" s="933"/>
      <c r="CA112" s="933">
        <v>180626</v>
      </c>
      <c r="CB112" s="933"/>
      <c r="CC112" s="933"/>
      <c r="CD112" s="933"/>
      <c r="CE112" s="933"/>
      <c r="CF112" s="927">
        <v>17</v>
      </c>
      <c r="CG112" s="928"/>
      <c r="CH112" s="928"/>
      <c r="CI112" s="928"/>
      <c r="CJ112" s="928"/>
      <c r="CK112" s="955"/>
      <c r="CL112" s="956"/>
      <c r="CM112" s="929" t="s">
        <v>449</v>
      </c>
      <c r="CN112" s="930"/>
      <c r="CO112" s="930"/>
      <c r="CP112" s="930"/>
      <c r="CQ112" s="930"/>
      <c r="CR112" s="930"/>
      <c r="CS112" s="930"/>
      <c r="CT112" s="930"/>
      <c r="CU112" s="930"/>
      <c r="CV112" s="930"/>
      <c r="CW112" s="930"/>
      <c r="CX112" s="930"/>
      <c r="CY112" s="930"/>
      <c r="CZ112" s="930"/>
      <c r="DA112" s="930"/>
      <c r="DB112" s="930"/>
      <c r="DC112" s="930"/>
      <c r="DD112" s="930"/>
      <c r="DE112" s="930"/>
      <c r="DF112" s="931"/>
      <c r="DG112" s="932" t="s">
        <v>444</v>
      </c>
      <c r="DH112" s="933"/>
      <c r="DI112" s="933"/>
      <c r="DJ112" s="933"/>
      <c r="DK112" s="933"/>
      <c r="DL112" s="933" t="s">
        <v>441</v>
      </c>
      <c r="DM112" s="933"/>
      <c r="DN112" s="933"/>
      <c r="DO112" s="933"/>
      <c r="DP112" s="933"/>
      <c r="DQ112" s="933" t="s">
        <v>441</v>
      </c>
      <c r="DR112" s="933"/>
      <c r="DS112" s="933"/>
      <c r="DT112" s="933"/>
      <c r="DU112" s="933"/>
      <c r="DV112" s="934" t="s">
        <v>441</v>
      </c>
      <c r="DW112" s="934"/>
      <c r="DX112" s="934"/>
      <c r="DY112" s="934"/>
      <c r="DZ112" s="935"/>
    </row>
    <row r="113" spans="1:130" s="231" customFormat="1" ht="26.25" customHeight="1" x14ac:dyDescent="0.15">
      <c r="A113" s="961"/>
      <c r="B113" s="962"/>
      <c r="C113" s="930" t="s">
        <v>450</v>
      </c>
      <c r="D113" s="930"/>
      <c r="E113" s="930"/>
      <c r="F113" s="930"/>
      <c r="G113" s="930"/>
      <c r="H113" s="930"/>
      <c r="I113" s="930"/>
      <c r="J113" s="930"/>
      <c r="K113" s="930"/>
      <c r="L113" s="930"/>
      <c r="M113" s="930"/>
      <c r="N113" s="930"/>
      <c r="O113" s="930"/>
      <c r="P113" s="930"/>
      <c r="Q113" s="930"/>
      <c r="R113" s="930"/>
      <c r="S113" s="930"/>
      <c r="T113" s="930"/>
      <c r="U113" s="930"/>
      <c r="V113" s="930"/>
      <c r="W113" s="930"/>
      <c r="X113" s="930"/>
      <c r="Y113" s="930"/>
      <c r="Z113" s="931"/>
      <c r="AA113" s="944">
        <v>23113</v>
      </c>
      <c r="AB113" s="945"/>
      <c r="AC113" s="945"/>
      <c r="AD113" s="945"/>
      <c r="AE113" s="946"/>
      <c r="AF113" s="947">
        <v>19567</v>
      </c>
      <c r="AG113" s="945"/>
      <c r="AH113" s="945"/>
      <c r="AI113" s="945"/>
      <c r="AJ113" s="946"/>
      <c r="AK113" s="947">
        <v>21937</v>
      </c>
      <c r="AL113" s="945"/>
      <c r="AM113" s="945"/>
      <c r="AN113" s="945"/>
      <c r="AO113" s="946"/>
      <c r="AP113" s="948">
        <v>2.1</v>
      </c>
      <c r="AQ113" s="949"/>
      <c r="AR113" s="949"/>
      <c r="AS113" s="949"/>
      <c r="AT113" s="950"/>
      <c r="AU113" s="915"/>
      <c r="AV113" s="916"/>
      <c r="AW113" s="916"/>
      <c r="AX113" s="916"/>
      <c r="AY113" s="916"/>
      <c r="AZ113" s="929" t="s">
        <v>451</v>
      </c>
      <c r="BA113" s="930"/>
      <c r="BB113" s="930"/>
      <c r="BC113" s="930"/>
      <c r="BD113" s="930"/>
      <c r="BE113" s="930"/>
      <c r="BF113" s="930"/>
      <c r="BG113" s="930"/>
      <c r="BH113" s="930"/>
      <c r="BI113" s="930"/>
      <c r="BJ113" s="930"/>
      <c r="BK113" s="930"/>
      <c r="BL113" s="930"/>
      <c r="BM113" s="930"/>
      <c r="BN113" s="930"/>
      <c r="BO113" s="930"/>
      <c r="BP113" s="931"/>
      <c r="BQ113" s="932" t="s">
        <v>440</v>
      </c>
      <c r="BR113" s="933"/>
      <c r="BS113" s="933"/>
      <c r="BT113" s="933"/>
      <c r="BU113" s="933"/>
      <c r="BV113" s="933" t="s">
        <v>441</v>
      </c>
      <c r="BW113" s="933"/>
      <c r="BX113" s="933"/>
      <c r="BY113" s="933"/>
      <c r="BZ113" s="933"/>
      <c r="CA113" s="933" t="s">
        <v>441</v>
      </c>
      <c r="CB113" s="933"/>
      <c r="CC113" s="933"/>
      <c r="CD113" s="933"/>
      <c r="CE113" s="933"/>
      <c r="CF113" s="927" t="s">
        <v>441</v>
      </c>
      <c r="CG113" s="928"/>
      <c r="CH113" s="928"/>
      <c r="CI113" s="928"/>
      <c r="CJ113" s="928"/>
      <c r="CK113" s="955"/>
      <c r="CL113" s="956"/>
      <c r="CM113" s="929" t="s">
        <v>452</v>
      </c>
      <c r="CN113" s="930"/>
      <c r="CO113" s="930"/>
      <c r="CP113" s="930"/>
      <c r="CQ113" s="930"/>
      <c r="CR113" s="930"/>
      <c r="CS113" s="930"/>
      <c r="CT113" s="930"/>
      <c r="CU113" s="930"/>
      <c r="CV113" s="930"/>
      <c r="CW113" s="930"/>
      <c r="CX113" s="930"/>
      <c r="CY113" s="930"/>
      <c r="CZ113" s="930"/>
      <c r="DA113" s="930"/>
      <c r="DB113" s="930"/>
      <c r="DC113" s="930"/>
      <c r="DD113" s="930"/>
      <c r="DE113" s="930"/>
      <c r="DF113" s="931"/>
      <c r="DG113" s="965" t="s">
        <v>441</v>
      </c>
      <c r="DH113" s="966"/>
      <c r="DI113" s="966"/>
      <c r="DJ113" s="966"/>
      <c r="DK113" s="967"/>
      <c r="DL113" s="968" t="s">
        <v>441</v>
      </c>
      <c r="DM113" s="966"/>
      <c r="DN113" s="966"/>
      <c r="DO113" s="966"/>
      <c r="DP113" s="967"/>
      <c r="DQ113" s="968" t="s">
        <v>441</v>
      </c>
      <c r="DR113" s="966"/>
      <c r="DS113" s="966"/>
      <c r="DT113" s="966"/>
      <c r="DU113" s="967"/>
      <c r="DV113" s="969" t="s">
        <v>444</v>
      </c>
      <c r="DW113" s="970"/>
      <c r="DX113" s="970"/>
      <c r="DY113" s="970"/>
      <c r="DZ113" s="971"/>
    </row>
    <row r="114" spans="1:130" s="231" customFormat="1" ht="26.25" customHeight="1" x14ac:dyDescent="0.15">
      <c r="A114" s="961"/>
      <c r="B114" s="962"/>
      <c r="C114" s="930" t="s">
        <v>453</v>
      </c>
      <c r="D114" s="930"/>
      <c r="E114" s="930"/>
      <c r="F114" s="930"/>
      <c r="G114" s="930"/>
      <c r="H114" s="930"/>
      <c r="I114" s="930"/>
      <c r="J114" s="930"/>
      <c r="K114" s="930"/>
      <c r="L114" s="930"/>
      <c r="M114" s="930"/>
      <c r="N114" s="930"/>
      <c r="O114" s="930"/>
      <c r="P114" s="930"/>
      <c r="Q114" s="930"/>
      <c r="R114" s="930"/>
      <c r="S114" s="930"/>
      <c r="T114" s="930"/>
      <c r="U114" s="930"/>
      <c r="V114" s="930"/>
      <c r="W114" s="930"/>
      <c r="X114" s="930"/>
      <c r="Y114" s="930"/>
      <c r="Z114" s="931"/>
      <c r="AA114" s="965">
        <v>397</v>
      </c>
      <c r="AB114" s="966"/>
      <c r="AC114" s="966"/>
      <c r="AD114" s="966"/>
      <c r="AE114" s="967"/>
      <c r="AF114" s="968">
        <v>420</v>
      </c>
      <c r="AG114" s="966"/>
      <c r="AH114" s="966"/>
      <c r="AI114" s="966"/>
      <c r="AJ114" s="967"/>
      <c r="AK114" s="968">
        <v>418</v>
      </c>
      <c r="AL114" s="966"/>
      <c r="AM114" s="966"/>
      <c r="AN114" s="966"/>
      <c r="AO114" s="967"/>
      <c r="AP114" s="969">
        <v>0</v>
      </c>
      <c r="AQ114" s="970"/>
      <c r="AR114" s="970"/>
      <c r="AS114" s="970"/>
      <c r="AT114" s="971"/>
      <c r="AU114" s="915"/>
      <c r="AV114" s="916"/>
      <c r="AW114" s="916"/>
      <c r="AX114" s="916"/>
      <c r="AY114" s="916"/>
      <c r="AZ114" s="929" t="s">
        <v>454</v>
      </c>
      <c r="BA114" s="930"/>
      <c r="BB114" s="930"/>
      <c r="BC114" s="930"/>
      <c r="BD114" s="930"/>
      <c r="BE114" s="930"/>
      <c r="BF114" s="930"/>
      <c r="BG114" s="930"/>
      <c r="BH114" s="930"/>
      <c r="BI114" s="930"/>
      <c r="BJ114" s="930"/>
      <c r="BK114" s="930"/>
      <c r="BL114" s="930"/>
      <c r="BM114" s="930"/>
      <c r="BN114" s="930"/>
      <c r="BO114" s="930"/>
      <c r="BP114" s="931"/>
      <c r="BQ114" s="932">
        <v>329023</v>
      </c>
      <c r="BR114" s="933"/>
      <c r="BS114" s="933"/>
      <c r="BT114" s="933"/>
      <c r="BU114" s="933"/>
      <c r="BV114" s="933">
        <v>298223</v>
      </c>
      <c r="BW114" s="933"/>
      <c r="BX114" s="933"/>
      <c r="BY114" s="933"/>
      <c r="BZ114" s="933"/>
      <c r="CA114" s="933">
        <v>262184</v>
      </c>
      <c r="CB114" s="933"/>
      <c r="CC114" s="933"/>
      <c r="CD114" s="933"/>
      <c r="CE114" s="933"/>
      <c r="CF114" s="927">
        <v>24.6</v>
      </c>
      <c r="CG114" s="928"/>
      <c r="CH114" s="928"/>
      <c r="CI114" s="928"/>
      <c r="CJ114" s="928"/>
      <c r="CK114" s="955"/>
      <c r="CL114" s="956"/>
      <c r="CM114" s="929" t="s">
        <v>455</v>
      </c>
      <c r="CN114" s="930"/>
      <c r="CO114" s="930"/>
      <c r="CP114" s="930"/>
      <c r="CQ114" s="930"/>
      <c r="CR114" s="930"/>
      <c r="CS114" s="930"/>
      <c r="CT114" s="930"/>
      <c r="CU114" s="930"/>
      <c r="CV114" s="930"/>
      <c r="CW114" s="930"/>
      <c r="CX114" s="930"/>
      <c r="CY114" s="930"/>
      <c r="CZ114" s="930"/>
      <c r="DA114" s="930"/>
      <c r="DB114" s="930"/>
      <c r="DC114" s="930"/>
      <c r="DD114" s="930"/>
      <c r="DE114" s="930"/>
      <c r="DF114" s="931"/>
      <c r="DG114" s="965" t="s">
        <v>441</v>
      </c>
      <c r="DH114" s="966"/>
      <c r="DI114" s="966"/>
      <c r="DJ114" s="966"/>
      <c r="DK114" s="967"/>
      <c r="DL114" s="968" t="s">
        <v>441</v>
      </c>
      <c r="DM114" s="966"/>
      <c r="DN114" s="966"/>
      <c r="DO114" s="966"/>
      <c r="DP114" s="967"/>
      <c r="DQ114" s="968" t="s">
        <v>441</v>
      </c>
      <c r="DR114" s="966"/>
      <c r="DS114" s="966"/>
      <c r="DT114" s="966"/>
      <c r="DU114" s="967"/>
      <c r="DV114" s="969" t="s">
        <v>396</v>
      </c>
      <c r="DW114" s="970"/>
      <c r="DX114" s="970"/>
      <c r="DY114" s="970"/>
      <c r="DZ114" s="971"/>
    </row>
    <row r="115" spans="1:130" s="231" customFormat="1" ht="26.25" customHeight="1" x14ac:dyDescent="0.15">
      <c r="A115" s="961"/>
      <c r="B115" s="962"/>
      <c r="C115" s="930" t="s">
        <v>456</v>
      </c>
      <c r="D115" s="930"/>
      <c r="E115" s="930"/>
      <c r="F115" s="930"/>
      <c r="G115" s="930"/>
      <c r="H115" s="930"/>
      <c r="I115" s="930"/>
      <c r="J115" s="930"/>
      <c r="K115" s="930"/>
      <c r="L115" s="930"/>
      <c r="M115" s="930"/>
      <c r="N115" s="930"/>
      <c r="O115" s="930"/>
      <c r="P115" s="930"/>
      <c r="Q115" s="930"/>
      <c r="R115" s="930"/>
      <c r="S115" s="930"/>
      <c r="T115" s="930"/>
      <c r="U115" s="930"/>
      <c r="V115" s="930"/>
      <c r="W115" s="930"/>
      <c r="X115" s="930"/>
      <c r="Y115" s="930"/>
      <c r="Z115" s="931"/>
      <c r="AA115" s="944" t="s">
        <v>441</v>
      </c>
      <c r="AB115" s="945"/>
      <c r="AC115" s="945"/>
      <c r="AD115" s="945"/>
      <c r="AE115" s="946"/>
      <c r="AF115" s="947" t="s">
        <v>441</v>
      </c>
      <c r="AG115" s="945"/>
      <c r="AH115" s="945"/>
      <c r="AI115" s="945"/>
      <c r="AJ115" s="946"/>
      <c r="AK115" s="947" t="s">
        <v>441</v>
      </c>
      <c r="AL115" s="945"/>
      <c r="AM115" s="945"/>
      <c r="AN115" s="945"/>
      <c r="AO115" s="946"/>
      <c r="AP115" s="948" t="s">
        <v>444</v>
      </c>
      <c r="AQ115" s="949"/>
      <c r="AR115" s="949"/>
      <c r="AS115" s="949"/>
      <c r="AT115" s="950"/>
      <c r="AU115" s="915"/>
      <c r="AV115" s="916"/>
      <c r="AW115" s="916"/>
      <c r="AX115" s="916"/>
      <c r="AY115" s="916"/>
      <c r="AZ115" s="929" t="s">
        <v>457</v>
      </c>
      <c r="BA115" s="930"/>
      <c r="BB115" s="930"/>
      <c r="BC115" s="930"/>
      <c r="BD115" s="930"/>
      <c r="BE115" s="930"/>
      <c r="BF115" s="930"/>
      <c r="BG115" s="930"/>
      <c r="BH115" s="930"/>
      <c r="BI115" s="930"/>
      <c r="BJ115" s="930"/>
      <c r="BK115" s="930"/>
      <c r="BL115" s="930"/>
      <c r="BM115" s="930"/>
      <c r="BN115" s="930"/>
      <c r="BO115" s="930"/>
      <c r="BP115" s="931"/>
      <c r="BQ115" s="932" t="s">
        <v>415</v>
      </c>
      <c r="BR115" s="933"/>
      <c r="BS115" s="933"/>
      <c r="BT115" s="933"/>
      <c r="BU115" s="933"/>
      <c r="BV115" s="933" t="s">
        <v>440</v>
      </c>
      <c r="BW115" s="933"/>
      <c r="BX115" s="933"/>
      <c r="BY115" s="933"/>
      <c r="BZ115" s="933"/>
      <c r="CA115" s="933" t="s">
        <v>440</v>
      </c>
      <c r="CB115" s="933"/>
      <c r="CC115" s="933"/>
      <c r="CD115" s="933"/>
      <c r="CE115" s="933"/>
      <c r="CF115" s="927" t="s">
        <v>441</v>
      </c>
      <c r="CG115" s="928"/>
      <c r="CH115" s="928"/>
      <c r="CI115" s="928"/>
      <c r="CJ115" s="928"/>
      <c r="CK115" s="955"/>
      <c r="CL115" s="956"/>
      <c r="CM115" s="929" t="s">
        <v>458</v>
      </c>
      <c r="CN115" s="930"/>
      <c r="CO115" s="930"/>
      <c r="CP115" s="930"/>
      <c r="CQ115" s="930"/>
      <c r="CR115" s="930"/>
      <c r="CS115" s="930"/>
      <c r="CT115" s="930"/>
      <c r="CU115" s="930"/>
      <c r="CV115" s="930"/>
      <c r="CW115" s="930"/>
      <c r="CX115" s="930"/>
      <c r="CY115" s="930"/>
      <c r="CZ115" s="930"/>
      <c r="DA115" s="930"/>
      <c r="DB115" s="930"/>
      <c r="DC115" s="930"/>
      <c r="DD115" s="930"/>
      <c r="DE115" s="930"/>
      <c r="DF115" s="931"/>
      <c r="DG115" s="965" t="s">
        <v>444</v>
      </c>
      <c r="DH115" s="966"/>
      <c r="DI115" s="966"/>
      <c r="DJ115" s="966"/>
      <c r="DK115" s="967"/>
      <c r="DL115" s="968" t="s">
        <v>441</v>
      </c>
      <c r="DM115" s="966"/>
      <c r="DN115" s="966"/>
      <c r="DO115" s="966"/>
      <c r="DP115" s="967"/>
      <c r="DQ115" s="968" t="s">
        <v>441</v>
      </c>
      <c r="DR115" s="966"/>
      <c r="DS115" s="966"/>
      <c r="DT115" s="966"/>
      <c r="DU115" s="967"/>
      <c r="DV115" s="969" t="s">
        <v>441</v>
      </c>
      <c r="DW115" s="970"/>
      <c r="DX115" s="970"/>
      <c r="DY115" s="970"/>
      <c r="DZ115" s="971"/>
    </row>
    <row r="116" spans="1:130" s="231" customFormat="1" ht="26.25" customHeight="1" x14ac:dyDescent="0.15">
      <c r="A116" s="963"/>
      <c r="B116" s="964"/>
      <c r="C116" s="972" t="s">
        <v>459</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65">
        <v>380</v>
      </c>
      <c r="AB116" s="966"/>
      <c r="AC116" s="966"/>
      <c r="AD116" s="966"/>
      <c r="AE116" s="967"/>
      <c r="AF116" s="968">
        <v>438</v>
      </c>
      <c r="AG116" s="966"/>
      <c r="AH116" s="966"/>
      <c r="AI116" s="966"/>
      <c r="AJ116" s="967"/>
      <c r="AK116" s="968">
        <v>255</v>
      </c>
      <c r="AL116" s="966"/>
      <c r="AM116" s="966"/>
      <c r="AN116" s="966"/>
      <c r="AO116" s="967"/>
      <c r="AP116" s="969">
        <v>0</v>
      </c>
      <c r="AQ116" s="970"/>
      <c r="AR116" s="970"/>
      <c r="AS116" s="970"/>
      <c r="AT116" s="971"/>
      <c r="AU116" s="915"/>
      <c r="AV116" s="916"/>
      <c r="AW116" s="916"/>
      <c r="AX116" s="916"/>
      <c r="AY116" s="916"/>
      <c r="AZ116" s="974" t="s">
        <v>460</v>
      </c>
      <c r="BA116" s="975"/>
      <c r="BB116" s="975"/>
      <c r="BC116" s="975"/>
      <c r="BD116" s="975"/>
      <c r="BE116" s="975"/>
      <c r="BF116" s="975"/>
      <c r="BG116" s="975"/>
      <c r="BH116" s="975"/>
      <c r="BI116" s="975"/>
      <c r="BJ116" s="975"/>
      <c r="BK116" s="975"/>
      <c r="BL116" s="975"/>
      <c r="BM116" s="975"/>
      <c r="BN116" s="975"/>
      <c r="BO116" s="975"/>
      <c r="BP116" s="976"/>
      <c r="BQ116" s="932" t="s">
        <v>444</v>
      </c>
      <c r="BR116" s="933"/>
      <c r="BS116" s="933"/>
      <c r="BT116" s="933"/>
      <c r="BU116" s="933"/>
      <c r="BV116" s="933" t="s">
        <v>444</v>
      </c>
      <c r="BW116" s="933"/>
      <c r="BX116" s="933"/>
      <c r="BY116" s="933"/>
      <c r="BZ116" s="933"/>
      <c r="CA116" s="933" t="s">
        <v>441</v>
      </c>
      <c r="CB116" s="933"/>
      <c r="CC116" s="933"/>
      <c r="CD116" s="933"/>
      <c r="CE116" s="933"/>
      <c r="CF116" s="927" t="s">
        <v>441</v>
      </c>
      <c r="CG116" s="928"/>
      <c r="CH116" s="928"/>
      <c r="CI116" s="928"/>
      <c r="CJ116" s="928"/>
      <c r="CK116" s="955"/>
      <c r="CL116" s="956"/>
      <c r="CM116" s="929" t="s">
        <v>461</v>
      </c>
      <c r="CN116" s="930"/>
      <c r="CO116" s="930"/>
      <c r="CP116" s="930"/>
      <c r="CQ116" s="930"/>
      <c r="CR116" s="930"/>
      <c r="CS116" s="930"/>
      <c r="CT116" s="930"/>
      <c r="CU116" s="930"/>
      <c r="CV116" s="930"/>
      <c r="CW116" s="930"/>
      <c r="CX116" s="930"/>
      <c r="CY116" s="930"/>
      <c r="CZ116" s="930"/>
      <c r="DA116" s="930"/>
      <c r="DB116" s="930"/>
      <c r="DC116" s="930"/>
      <c r="DD116" s="930"/>
      <c r="DE116" s="930"/>
      <c r="DF116" s="931"/>
      <c r="DG116" s="965" t="s">
        <v>441</v>
      </c>
      <c r="DH116" s="966"/>
      <c r="DI116" s="966"/>
      <c r="DJ116" s="966"/>
      <c r="DK116" s="967"/>
      <c r="DL116" s="968" t="s">
        <v>441</v>
      </c>
      <c r="DM116" s="966"/>
      <c r="DN116" s="966"/>
      <c r="DO116" s="966"/>
      <c r="DP116" s="967"/>
      <c r="DQ116" s="968" t="s">
        <v>441</v>
      </c>
      <c r="DR116" s="966"/>
      <c r="DS116" s="966"/>
      <c r="DT116" s="966"/>
      <c r="DU116" s="967"/>
      <c r="DV116" s="969" t="s">
        <v>441</v>
      </c>
      <c r="DW116" s="970"/>
      <c r="DX116" s="970"/>
      <c r="DY116" s="970"/>
      <c r="DZ116" s="971"/>
    </row>
    <row r="117" spans="1:130" s="231" customFormat="1" ht="26.25" customHeight="1" x14ac:dyDescent="0.15">
      <c r="A117" s="919" t="s">
        <v>189</v>
      </c>
      <c r="B117" s="900"/>
      <c r="C117" s="900"/>
      <c r="D117" s="900"/>
      <c r="E117" s="900"/>
      <c r="F117" s="900"/>
      <c r="G117" s="900"/>
      <c r="H117" s="900"/>
      <c r="I117" s="900"/>
      <c r="J117" s="900"/>
      <c r="K117" s="900"/>
      <c r="L117" s="900"/>
      <c r="M117" s="900"/>
      <c r="N117" s="900"/>
      <c r="O117" s="900"/>
      <c r="P117" s="900"/>
      <c r="Q117" s="900"/>
      <c r="R117" s="900"/>
      <c r="S117" s="900"/>
      <c r="T117" s="900"/>
      <c r="U117" s="900"/>
      <c r="V117" s="900"/>
      <c r="W117" s="900"/>
      <c r="X117" s="900"/>
      <c r="Y117" s="981" t="s">
        <v>462</v>
      </c>
      <c r="Z117" s="901"/>
      <c r="AA117" s="982">
        <v>340939</v>
      </c>
      <c r="AB117" s="983"/>
      <c r="AC117" s="983"/>
      <c r="AD117" s="983"/>
      <c r="AE117" s="984"/>
      <c r="AF117" s="985">
        <v>337736</v>
      </c>
      <c r="AG117" s="983"/>
      <c r="AH117" s="983"/>
      <c r="AI117" s="983"/>
      <c r="AJ117" s="984"/>
      <c r="AK117" s="985">
        <v>333587</v>
      </c>
      <c r="AL117" s="983"/>
      <c r="AM117" s="983"/>
      <c r="AN117" s="983"/>
      <c r="AO117" s="984"/>
      <c r="AP117" s="986"/>
      <c r="AQ117" s="987"/>
      <c r="AR117" s="987"/>
      <c r="AS117" s="987"/>
      <c r="AT117" s="988"/>
      <c r="AU117" s="915"/>
      <c r="AV117" s="916"/>
      <c r="AW117" s="916"/>
      <c r="AX117" s="916"/>
      <c r="AY117" s="916"/>
      <c r="AZ117" s="974" t="s">
        <v>463</v>
      </c>
      <c r="BA117" s="975"/>
      <c r="BB117" s="975"/>
      <c r="BC117" s="975"/>
      <c r="BD117" s="975"/>
      <c r="BE117" s="975"/>
      <c r="BF117" s="975"/>
      <c r="BG117" s="975"/>
      <c r="BH117" s="975"/>
      <c r="BI117" s="975"/>
      <c r="BJ117" s="975"/>
      <c r="BK117" s="975"/>
      <c r="BL117" s="975"/>
      <c r="BM117" s="975"/>
      <c r="BN117" s="975"/>
      <c r="BO117" s="975"/>
      <c r="BP117" s="976"/>
      <c r="BQ117" s="932" t="s">
        <v>444</v>
      </c>
      <c r="BR117" s="933"/>
      <c r="BS117" s="933"/>
      <c r="BT117" s="933"/>
      <c r="BU117" s="933"/>
      <c r="BV117" s="933" t="s">
        <v>444</v>
      </c>
      <c r="BW117" s="933"/>
      <c r="BX117" s="933"/>
      <c r="BY117" s="933"/>
      <c r="BZ117" s="933"/>
      <c r="CA117" s="933" t="s">
        <v>464</v>
      </c>
      <c r="CB117" s="933"/>
      <c r="CC117" s="933"/>
      <c r="CD117" s="933"/>
      <c r="CE117" s="933"/>
      <c r="CF117" s="927" t="s">
        <v>465</v>
      </c>
      <c r="CG117" s="928"/>
      <c r="CH117" s="928"/>
      <c r="CI117" s="928"/>
      <c r="CJ117" s="928"/>
      <c r="CK117" s="955"/>
      <c r="CL117" s="956"/>
      <c r="CM117" s="929" t="s">
        <v>466</v>
      </c>
      <c r="CN117" s="930"/>
      <c r="CO117" s="930"/>
      <c r="CP117" s="930"/>
      <c r="CQ117" s="930"/>
      <c r="CR117" s="930"/>
      <c r="CS117" s="930"/>
      <c r="CT117" s="930"/>
      <c r="CU117" s="930"/>
      <c r="CV117" s="930"/>
      <c r="CW117" s="930"/>
      <c r="CX117" s="930"/>
      <c r="CY117" s="930"/>
      <c r="CZ117" s="930"/>
      <c r="DA117" s="930"/>
      <c r="DB117" s="930"/>
      <c r="DC117" s="930"/>
      <c r="DD117" s="930"/>
      <c r="DE117" s="930"/>
      <c r="DF117" s="931"/>
      <c r="DG117" s="965" t="s">
        <v>444</v>
      </c>
      <c r="DH117" s="966"/>
      <c r="DI117" s="966"/>
      <c r="DJ117" s="966"/>
      <c r="DK117" s="967"/>
      <c r="DL117" s="968" t="s">
        <v>444</v>
      </c>
      <c r="DM117" s="966"/>
      <c r="DN117" s="966"/>
      <c r="DO117" s="966"/>
      <c r="DP117" s="967"/>
      <c r="DQ117" s="968" t="s">
        <v>444</v>
      </c>
      <c r="DR117" s="966"/>
      <c r="DS117" s="966"/>
      <c r="DT117" s="966"/>
      <c r="DU117" s="967"/>
      <c r="DV117" s="969" t="s">
        <v>444</v>
      </c>
      <c r="DW117" s="970"/>
      <c r="DX117" s="970"/>
      <c r="DY117" s="970"/>
      <c r="DZ117" s="971"/>
    </row>
    <row r="118" spans="1:130" s="231" customFormat="1" ht="26.25" customHeight="1" x14ac:dyDescent="0.15">
      <c r="A118" s="919" t="s">
        <v>435</v>
      </c>
      <c r="B118" s="900"/>
      <c r="C118" s="900"/>
      <c r="D118" s="900"/>
      <c r="E118" s="900"/>
      <c r="F118" s="900"/>
      <c r="G118" s="900"/>
      <c r="H118" s="900"/>
      <c r="I118" s="900"/>
      <c r="J118" s="900"/>
      <c r="K118" s="900"/>
      <c r="L118" s="900"/>
      <c r="M118" s="900"/>
      <c r="N118" s="900"/>
      <c r="O118" s="900"/>
      <c r="P118" s="900"/>
      <c r="Q118" s="900"/>
      <c r="R118" s="900"/>
      <c r="S118" s="900"/>
      <c r="T118" s="900"/>
      <c r="U118" s="900"/>
      <c r="V118" s="900"/>
      <c r="W118" s="900"/>
      <c r="X118" s="900"/>
      <c r="Y118" s="900"/>
      <c r="Z118" s="901"/>
      <c r="AA118" s="899" t="s">
        <v>432</v>
      </c>
      <c r="AB118" s="900"/>
      <c r="AC118" s="900"/>
      <c r="AD118" s="900"/>
      <c r="AE118" s="901"/>
      <c r="AF118" s="899" t="s">
        <v>433</v>
      </c>
      <c r="AG118" s="900"/>
      <c r="AH118" s="900"/>
      <c r="AI118" s="900"/>
      <c r="AJ118" s="901"/>
      <c r="AK118" s="899" t="s">
        <v>309</v>
      </c>
      <c r="AL118" s="900"/>
      <c r="AM118" s="900"/>
      <c r="AN118" s="900"/>
      <c r="AO118" s="901"/>
      <c r="AP118" s="977" t="s">
        <v>434</v>
      </c>
      <c r="AQ118" s="978"/>
      <c r="AR118" s="978"/>
      <c r="AS118" s="978"/>
      <c r="AT118" s="979"/>
      <c r="AU118" s="915"/>
      <c r="AV118" s="916"/>
      <c r="AW118" s="916"/>
      <c r="AX118" s="916"/>
      <c r="AY118" s="916"/>
      <c r="AZ118" s="980" t="s">
        <v>467</v>
      </c>
      <c r="BA118" s="972"/>
      <c r="BB118" s="972"/>
      <c r="BC118" s="972"/>
      <c r="BD118" s="972"/>
      <c r="BE118" s="972"/>
      <c r="BF118" s="972"/>
      <c r="BG118" s="972"/>
      <c r="BH118" s="972"/>
      <c r="BI118" s="972"/>
      <c r="BJ118" s="972"/>
      <c r="BK118" s="972"/>
      <c r="BL118" s="972"/>
      <c r="BM118" s="972"/>
      <c r="BN118" s="972"/>
      <c r="BO118" s="972"/>
      <c r="BP118" s="973"/>
      <c r="BQ118" s="1003" t="s">
        <v>464</v>
      </c>
      <c r="BR118" s="1004"/>
      <c r="BS118" s="1004"/>
      <c r="BT118" s="1004"/>
      <c r="BU118" s="1004"/>
      <c r="BV118" s="1004" t="s">
        <v>444</v>
      </c>
      <c r="BW118" s="1004"/>
      <c r="BX118" s="1004"/>
      <c r="BY118" s="1004"/>
      <c r="BZ118" s="1004"/>
      <c r="CA118" s="1004" t="s">
        <v>444</v>
      </c>
      <c r="CB118" s="1004"/>
      <c r="CC118" s="1004"/>
      <c r="CD118" s="1004"/>
      <c r="CE118" s="1004"/>
      <c r="CF118" s="927" t="s">
        <v>465</v>
      </c>
      <c r="CG118" s="928"/>
      <c r="CH118" s="928"/>
      <c r="CI118" s="928"/>
      <c r="CJ118" s="928"/>
      <c r="CK118" s="955"/>
      <c r="CL118" s="956"/>
      <c r="CM118" s="929" t="s">
        <v>468</v>
      </c>
      <c r="CN118" s="930"/>
      <c r="CO118" s="930"/>
      <c r="CP118" s="930"/>
      <c r="CQ118" s="930"/>
      <c r="CR118" s="930"/>
      <c r="CS118" s="930"/>
      <c r="CT118" s="930"/>
      <c r="CU118" s="930"/>
      <c r="CV118" s="930"/>
      <c r="CW118" s="930"/>
      <c r="CX118" s="930"/>
      <c r="CY118" s="930"/>
      <c r="CZ118" s="930"/>
      <c r="DA118" s="930"/>
      <c r="DB118" s="930"/>
      <c r="DC118" s="930"/>
      <c r="DD118" s="930"/>
      <c r="DE118" s="930"/>
      <c r="DF118" s="931"/>
      <c r="DG118" s="965" t="s">
        <v>464</v>
      </c>
      <c r="DH118" s="966"/>
      <c r="DI118" s="966"/>
      <c r="DJ118" s="966"/>
      <c r="DK118" s="967"/>
      <c r="DL118" s="968" t="s">
        <v>464</v>
      </c>
      <c r="DM118" s="966"/>
      <c r="DN118" s="966"/>
      <c r="DO118" s="966"/>
      <c r="DP118" s="967"/>
      <c r="DQ118" s="968" t="s">
        <v>464</v>
      </c>
      <c r="DR118" s="966"/>
      <c r="DS118" s="966"/>
      <c r="DT118" s="966"/>
      <c r="DU118" s="967"/>
      <c r="DV118" s="969" t="s">
        <v>444</v>
      </c>
      <c r="DW118" s="970"/>
      <c r="DX118" s="970"/>
      <c r="DY118" s="970"/>
      <c r="DZ118" s="971"/>
    </row>
    <row r="119" spans="1:130" s="231" customFormat="1" ht="26.25" customHeight="1" x14ac:dyDescent="0.15">
      <c r="A119" s="1061" t="s">
        <v>438</v>
      </c>
      <c r="B119" s="954"/>
      <c r="C119" s="936" t="s">
        <v>439</v>
      </c>
      <c r="D119" s="904"/>
      <c r="E119" s="904"/>
      <c r="F119" s="904"/>
      <c r="G119" s="904"/>
      <c r="H119" s="904"/>
      <c r="I119" s="904"/>
      <c r="J119" s="904"/>
      <c r="K119" s="904"/>
      <c r="L119" s="904"/>
      <c r="M119" s="904"/>
      <c r="N119" s="904"/>
      <c r="O119" s="904"/>
      <c r="P119" s="904"/>
      <c r="Q119" s="904"/>
      <c r="R119" s="904"/>
      <c r="S119" s="904"/>
      <c r="T119" s="904"/>
      <c r="U119" s="904"/>
      <c r="V119" s="904"/>
      <c r="W119" s="904"/>
      <c r="X119" s="904"/>
      <c r="Y119" s="904"/>
      <c r="Z119" s="905"/>
      <c r="AA119" s="906" t="s">
        <v>465</v>
      </c>
      <c r="AB119" s="907"/>
      <c r="AC119" s="907"/>
      <c r="AD119" s="907"/>
      <c r="AE119" s="908"/>
      <c r="AF119" s="909" t="s">
        <v>444</v>
      </c>
      <c r="AG119" s="907"/>
      <c r="AH119" s="907"/>
      <c r="AI119" s="907"/>
      <c r="AJ119" s="908"/>
      <c r="AK119" s="909" t="s">
        <v>444</v>
      </c>
      <c r="AL119" s="907"/>
      <c r="AM119" s="907"/>
      <c r="AN119" s="907"/>
      <c r="AO119" s="908"/>
      <c r="AP119" s="910" t="s">
        <v>465</v>
      </c>
      <c r="AQ119" s="911"/>
      <c r="AR119" s="911"/>
      <c r="AS119" s="911"/>
      <c r="AT119" s="912"/>
      <c r="AU119" s="917"/>
      <c r="AV119" s="918"/>
      <c r="AW119" s="918"/>
      <c r="AX119" s="918"/>
      <c r="AY119" s="918"/>
      <c r="AZ119" s="253" t="s">
        <v>189</v>
      </c>
      <c r="BA119" s="253"/>
      <c r="BB119" s="253"/>
      <c r="BC119" s="253"/>
      <c r="BD119" s="253"/>
      <c r="BE119" s="253"/>
      <c r="BF119" s="253"/>
      <c r="BG119" s="253"/>
      <c r="BH119" s="253"/>
      <c r="BI119" s="253"/>
      <c r="BJ119" s="253"/>
      <c r="BK119" s="253"/>
      <c r="BL119" s="253"/>
      <c r="BM119" s="253"/>
      <c r="BN119" s="253"/>
      <c r="BO119" s="981" t="s">
        <v>469</v>
      </c>
      <c r="BP119" s="1009"/>
      <c r="BQ119" s="1003">
        <v>3096323</v>
      </c>
      <c r="BR119" s="1004"/>
      <c r="BS119" s="1004"/>
      <c r="BT119" s="1004"/>
      <c r="BU119" s="1004"/>
      <c r="BV119" s="1004">
        <v>3287340</v>
      </c>
      <c r="BW119" s="1004"/>
      <c r="BX119" s="1004"/>
      <c r="BY119" s="1004"/>
      <c r="BZ119" s="1004"/>
      <c r="CA119" s="1004">
        <v>3464062</v>
      </c>
      <c r="CB119" s="1004"/>
      <c r="CC119" s="1004"/>
      <c r="CD119" s="1004"/>
      <c r="CE119" s="1004"/>
      <c r="CF119" s="1005"/>
      <c r="CG119" s="1006"/>
      <c r="CH119" s="1006"/>
      <c r="CI119" s="1006"/>
      <c r="CJ119" s="1007"/>
      <c r="CK119" s="957"/>
      <c r="CL119" s="958"/>
      <c r="CM119" s="980" t="s">
        <v>470</v>
      </c>
      <c r="CN119" s="972"/>
      <c r="CO119" s="972"/>
      <c r="CP119" s="972"/>
      <c r="CQ119" s="972"/>
      <c r="CR119" s="972"/>
      <c r="CS119" s="972"/>
      <c r="CT119" s="972"/>
      <c r="CU119" s="972"/>
      <c r="CV119" s="972"/>
      <c r="CW119" s="972"/>
      <c r="CX119" s="972"/>
      <c r="CY119" s="972"/>
      <c r="CZ119" s="972"/>
      <c r="DA119" s="972"/>
      <c r="DB119" s="972"/>
      <c r="DC119" s="972"/>
      <c r="DD119" s="972"/>
      <c r="DE119" s="972"/>
      <c r="DF119" s="973"/>
      <c r="DG119" s="1008" t="s">
        <v>444</v>
      </c>
      <c r="DH119" s="990"/>
      <c r="DI119" s="990"/>
      <c r="DJ119" s="990"/>
      <c r="DK119" s="991"/>
      <c r="DL119" s="989" t="s">
        <v>444</v>
      </c>
      <c r="DM119" s="990"/>
      <c r="DN119" s="990"/>
      <c r="DO119" s="990"/>
      <c r="DP119" s="991"/>
      <c r="DQ119" s="989" t="s">
        <v>444</v>
      </c>
      <c r="DR119" s="990"/>
      <c r="DS119" s="990"/>
      <c r="DT119" s="990"/>
      <c r="DU119" s="991"/>
      <c r="DV119" s="992" t="s">
        <v>444</v>
      </c>
      <c r="DW119" s="993"/>
      <c r="DX119" s="993"/>
      <c r="DY119" s="993"/>
      <c r="DZ119" s="994"/>
    </row>
    <row r="120" spans="1:130" s="231" customFormat="1" ht="26.25" customHeight="1" x14ac:dyDescent="0.15">
      <c r="A120" s="1062"/>
      <c r="B120" s="956"/>
      <c r="C120" s="929" t="s">
        <v>445</v>
      </c>
      <c r="D120" s="930"/>
      <c r="E120" s="930"/>
      <c r="F120" s="930"/>
      <c r="G120" s="930"/>
      <c r="H120" s="930"/>
      <c r="I120" s="930"/>
      <c r="J120" s="930"/>
      <c r="K120" s="930"/>
      <c r="L120" s="930"/>
      <c r="M120" s="930"/>
      <c r="N120" s="930"/>
      <c r="O120" s="930"/>
      <c r="P120" s="930"/>
      <c r="Q120" s="930"/>
      <c r="R120" s="930"/>
      <c r="S120" s="930"/>
      <c r="T120" s="930"/>
      <c r="U120" s="930"/>
      <c r="V120" s="930"/>
      <c r="W120" s="930"/>
      <c r="X120" s="930"/>
      <c r="Y120" s="930"/>
      <c r="Z120" s="931"/>
      <c r="AA120" s="965" t="s">
        <v>444</v>
      </c>
      <c r="AB120" s="966"/>
      <c r="AC120" s="966"/>
      <c r="AD120" s="966"/>
      <c r="AE120" s="967"/>
      <c r="AF120" s="968" t="s">
        <v>465</v>
      </c>
      <c r="AG120" s="966"/>
      <c r="AH120" s="966"/>
      <c r="AI120" s="966"/>
      <c r="AJ120" s="967"/>
      <c r="AK120" s="968" t="s">
        <v>465</v>
      </c>
      <c r="AL120" s="966"/>
      <c r="AM120" s="966"/>
      <c r="AN120" s="966"/>
      <c r="AO120" s="967"/>
      <c r="AP120" s="969" t="s">
        <v>465</v>
      </c>
      <c r="AQ120" s="970"/>
      <c r="AR120" s="970"/>
      <c r="AS120" s="970"/>
      <c r="AT120" s="971"/>
      <c r="AU120" s="995" t="s">
        <v>471</v>
      </c>
      <c r="AV120" s="996"/>
      <c r="AW120" s="996"/>
      <c r="AX120" s="996"/>
      <c r="AY120" s="997"/>
      <c r="AZ120" s="936" t="s">
        <v>472</v>
      </c>
      <c r="BA120" s="904"/>
      <c r="BB120" s="904"/>
      <c r="BC120" s="904"/>
      <c r="BD120" s="904"/>
      <c r="BE120" s="904"/>
      <c r="BF120" s="904"/>
      <c r="BG120" s="904"/>
      <c r="BH120" s="904"/>
      <c r="BI120" s="904"/>
      <c r="BJ120" s="904"/>
      <c r="BK120" s="904"/>
      <c r="BL120" s="904"/>
      <c r="BM120" s="904"/>
      <c r="BN120" s="904"/>
      <c r="BO120" s="904"/>
      <c r="BP120" s="905"/>
      <c r="BQ120" s="937">
        <v>4813504</v>
      </c>
      <c r="BR120" s="938"/>
      <c r="BS120" s="938"/>
      <c r="BT120" s="938"/>
      <c r="BU120" s="938"/>
      <c r="BV120" s="938">
        <v>4296527</v>
      </c>
      <c r="BW120" s="938"/>
      <c r="BX120" s="938"/>
      <c r="BY120" s="938"/>
      <c r="BZ120" s="938"/>
      <c r="CA120" s="938">
        <v>4365870</v>
      </c>
      <c r="CB120" s="938"/>
      <c r="CC120" s="938"/>
      <c r="CD120" s="938"/>
      <c r="CE120" s="938"/>
      <c r="CF120" s="951">
        <v>410.1</v>
      </c>
      <c r="CG120" s="952"/>
      <c r="CH120" s="952"/>
      <c r="CI120" s="952"/>
      <c r="CJ120" s="952"/>
      <c r="CK120" s="1010" t="s">
        <v>473</v>
      </c>
      <c r="CL120" s="1011"/>
      <c r="CM120" s="1011"/>
      <c r="CN120" s="1011"/>
      <c r="CO120" s="1012"/>
      <c r="CP120" s="1018" t="s">
        <v>474</v>
      </c>
      <c r="CQ120" s="1019"/>
      <c r="CR120" s="1019"/>
      <c r="CS120" s="1019"/>
      <c r="CT120" s="1019"/>
      <c r="CU120" s="1019"/>
      <c r="CV120" s="1019"/>
      <c r="CW120" s="1019"/>
      <c r="CX120" s="1019"/>
      <c r="CY120" s="1019"/>
      <c r="CZ120" s="1019"/>
      <c r="DA120" s="1019"/>
      <c r="DB120" s="1019"/>
      <c r="DC120" s="1019"/>
      <c r="DD120" s="1019"/>
      <c r="DE120" s="1019"/>
      <c r="DF120" s="1020"/>
      <c r="DG120" s="937">
        <v>79442</v>
      </c>
      <c r="DH120" s="938"/>
      <c r="DI120" s="938"/>
      <c r="DJ120" s="938"/>
      <c r="DK120" s="938"/>
      <c r="DL120" s="938">
        <v>112125</v>
      </c>
      <c r="DM120" s="938"/>
      <c r="DN120" s="938"/>
      <c r="DO120" s="938"/>
      <c r="DP120" s="938"/>
      <c r="DQ120" s="938">
        <v>158311</v>
      </c>
      <c r="DR120" s="938"/>
      <c r="DS120" s="938"/>
      <c r="DT120" s="938"/>
      <c r="DU120" s="938"/>
      <c r="DV120" s="939">
        <v>14.9</v>
      </c>
      <c r="DW120" s="939"/>
      <c r="DX120" s="939"/>
      <c r="DY120" s="939"/>
      <c r="DZ120" s="940"/>
    </row>
    <row r="121" spans="1:130" s="231" customFormat="1" ht="26.25" customHeight="1" x14ac:dyDescent="0.15">
      <c r="A121" s="1062"/>
      <c r="B121" s="956"/>
      <c r="C121" s="974" t="s">
        <v>475</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65" t="s">
        <v>444</v>
      </c>
      <c r="AB121" s="966"/>
      <c r="AC121" s="966"/>
      <c r="AD121" s="966"/>
      <c r="AE121" s="967"/>
      <c r="AF121" s="968" t="s">
        <v>465</v>
      </c>
      <c r="AG121" s="966"/>
      <c r="AH121" s="966"/>
      <c r="AI121" s="966"/>
      <c r="AJ121" s="967"/>
      <c r="AK121" s="968" t="s">
        <v>444</v>
      </c>
      <c r="AL121" s="966"/>
      <c r="AM121" s="966"/>
      <c r="AN121" s="966"/>
      <c r="AO121" s="967"/>
      <c r="AP121" s="969" t="s">
        <v>444</v>
      </c>
      <c r="AQ121" s="970"/>
      <c r="AR121" s="970"/>
      <c r="AS121" s="970"/>
      <c r="AT121" s="971"/>
      <c r="AU121" s="998"/>
      <c r="AV121" s="999"/>
      <c r="AW121" s="999"/>
      <c r="AX121" s="999"/>
      <c r="AY121" s="1000"/>
      <c r="AZ121" s="929" t="s">
        <v>476</v>
      </c>
      <c r="BA121" s="930"/>
      <c r="BB121" s="930"/>
      <c r="BC121" s="930"/>
      <c r="BD121" s="930"/>
      <c r="BE121" s="930"/>
      <c r="BF121" s="930"/>
      <c r="BG121" s="930"/>
      <c r="BH121" s="930"/>
      <c r="BI121" s="930"/>
      <c r="BJ121" s="930"/>
      <c r="BK121" s="930"/>
      <c r="BL121" s="930"/>
      <c r="BM121" s="930"/>
      <c r="BN121" s="930"/>
      <c r="BO121" s="930"/>
      <c r="BP121" s="931"/>
      <c r="BQ121" s="932" t="s">
        <v>444</v>
      </c>
      <c r="BR121" s="933"/>
      <c r="BS121" s="933"/>
      <c r="BT121" s="933"/>
      <c r="BU121" s="933"/>
      <c r="BV121" s="933">
        <v>62715</v>
      </c>
      <c r="BW121" s="933"/>
      <c r="BX121" s="933"/>
      <c r="BY121" s="933"/>
      <c r="BZ121" s="933"/>
      <c r="CA121" s="933">
        <v>220979</v>
      </c>
      <c r="CB121" s="933"/>
      <c r="CC121" s="933"/>
      <c r="CD121" s="933"/>
      <c r="CE121" s="933"/>
      <c r="CF121" s="927">
        <v>20.8</v>
      </c>
      <c r="CG121" s="928"/>
      <c r="CH121" s="928"/>
      <c r="CI121" s="928"/>
      <c r="CJ121" s="928"/>
      <c r="CK121" s="1013"/>
      <c r="CL121" s="1014"/>
      <c r="CM121" s="1014"/>
      <c r="CN121" s="1014"/>
      <c r="CO121" s="1015"/>
      <c r="CP121" s="1023" t="s">
        <v>477</v>
      </c>
      <c r="CQ121" s="1024"/>
      <c r="CR121" s="1024"/>
      <c r="CS121" s="1024"/>
      <c r="CT121" s="1024"/>
      <c r="CU121" s="1024"/>
      <c r="CV121" s="1024"/>
      <c r="CW121" s="1024"/>
      <c r="CX121" s="1024"/>
      <c r="CY121" s="1024"/>
      <c r="CZ121" s="1024"/>
      <c r="DA121" s="1024"/>
      <c r="DB121" s="1024"/>
      <c r="DC121" s="1024"/>
      <c r="DD121" s="1024"/>
      <c r="DE121" s="1024"/>
      <c r="DF121" s="1025"/>
      <c r="DG121" s="932">
        <v>26694</v>
      </c>
      <c r="DH121" s="933"/>
      <c r="DI121" s="933"/>
      <c r="DJ121" s="933"/>
      <c r="DK121" s="933"/>
      <c r="DL121" s="933">
        <v>25149</v>
      </c>
      <c r="DM121" s="933"/>
      <c r="DN121" s="933"/>
      <c r="DO121" s="933"/>
      <c r="DP121" s="933"/>
      <c r="DQ121" s="933">
        <v>22315</v>
      </c>
      <c r="DR121" s="933"/>
      <c r="DS121" s="933"/>
      <c r="DT121" s="933"/>
      <c r="DU121" s="933"/>
      <c r="DV121" s="934">
        <v>2.1</v>
      </c>
      <c r="DW121" s="934"/>
      <c r="DX121" s="934"/>
      <c r="DY121" s="934"/>
      <c r="DZ121" s="935"/>
    </row>
    <row r="122" spans="1:130" s="231" customFormat="1" ht="26.25" customHeight="1" x14ac:dyDescent="0.15">
      <c r="A122" s="1062"/>
      <c r="B122" s="956"/>
      <c r="C122" s="929" t="s">
        <v>455</v>
      </c>
      <c r="D122" s="930"/>
      <c r="E122" s="930"/>
      <c r="F122" s="930"/>
      <c r="G122" s="930"/>
      <c r="H122" s="930"/>
      <c r="I122" s="930"/>
      <c r="J122" s="930"/>
      <c r="K122" s="930"/>
      <c r="L122" s="930"/>
      <c r="M122" s="930"/>
      <c r="N122" s="930"/>
      <c r="O122" s="930"/>
      <c r="P122" s="930"/>
      <c r="Q122" s="930"/>
      <c r="R122" s="930"/>
      <c r="S122" s="930"/>
      <c r="T122" s="930"/>
      <c r="U122" s="930"/>
      <c r="V122" s="930"/>
      <c r="W122" s="930"/>
      <c r="X122" s="930"/>
      <c r="Y122" s="930"/>
      <c r="Z122" s="931"/>
      <c r="AA122" s="965" t="s">
        <v>444</v>
      </c>
      <c r="AB122" s="966"/>
      <c r="AC122" s="966"/>
      <c r="AD122" s="966"/>
      <c r="AE122" s="967"/>
      <c r="AF122" s="968" t="s">
        <v>444</v>
      </c>
      <c r="AG122" s="966"/>
      <c r="AH122" s="966"/>
      <c r="AI122" s="966"/>
      <c r="AJ122" s="967"/>
      <c r="AK122" s="968" t="s">
        <v>465</v>
      </c>
      <c r="AL122" s="966"/>
      <c r="AM122" s="966"/>
      <c r="AN122" s="966"/>
      <c r="AO122" s="967"/>
      <c r="AP122" s="969" t="s">
        <v>444</v>
      </c>
      <c r="AQ122" s="970"/>
      <c r="AR122" s="970"/>
      <c r="AS122" s="970"/>
      <c r="AT122" s="971"/>
      <c r="AU122" s="998"/>
      <c r="AV122" s="999"/>
      <c r="AW122" s="999"/>
      <c r="AX122" s="999"/>
      <c r="AY122" s="1000"/>
      <c r="AZ122" s="980" t="s">
        <v>478</v>
      </c>
      <c r="BA122" s="972"/>
      <c r="BB122" s="972"/>
      <c r="BC122" s="972"/>
      <c r="BD122" s="972"/>
      <c r="BE122" s="972"/>
      <c r="BF122" s="972"/>
      <c r="BG122" s="972"/>
      <c r="BH122" s="972"/>
      <c r="BI122" s="972"/>
      <c r="BJ122" s="972"/>
      <c r="BK122" s="972"/>
      <c r="BL122" s="972"/>
      <c r="BM122" s="972"/>
      <c r="BN122" s="972"/>
      <c r="BO122" s="972"/>
      <c r="BP122" s="973"/>
      <c r="BQ122" s="1003">
        <v>1637202</v>
      </c>
      <c r="BR122" s="1004"/>
      <c r="BS122" s="1004"/>
      <c r="BT122" s="1004"/>
      <c r="BU122" s="1004"/>
      <c r="BV122" s="1004">
        <v>1133733</v>
      </c>
      <c r="BW122" s="1004"/>
      <c r="BX122" s="1004"/>
      <c r="BY122" s="1004"/>
      <c r="BZ122" s="1004"/>
      <c r="CA122" s="1004">
        <v>1051823</v>
      </c>
      <c r="CB122" s="1004"/>
      <c r="CC122" s="1004"/>
      <c r="CD122" s="1004"/>
      <c r="CE122" s="1004"/>
      <c r="CF122" s="1021">
        <v>98.8</v>
      </c>
      <c r="CG122" s="1022"/>
      <c r="CH122" s="1022"/>
      <c r="CI122" s="1022"/>
      <c r="CJ122" s="1022"/>
      <c r="CK122" s="1013"/>
      <c r="CL122" s="1014"/>
      <c r="CM122" s="1014"/>
      <c r="CN122" s="1014"/>
      <c r="CO122" s="1015"/>
      <c r="CP122" s="1023" t="s">
        <v>479</v>
      </c>
      <c r="CQ122" s="1024"/>
      <c r="CR122" s="1024"/>
      <c r="CS122" s="1024"/>
      <c r="CT122" s="1024"/>
      <c r="CU122" s="1024"/>
      <c r="CV122" s="1024"/>
      <c r="CW122" s="1024"/>
      <c r="CX122" s="1024"/>
      <c r="CY122" s="1024"/>
      <c r="CZ122" s="1024"/>
      <c r="DA122" s="1024"/>
      <c r="DB122" s="1024"/>
      <c r="DC122" s="1024"/>
      <c r="DD122" s="1024"/>
      <c r="DE122" s="1024"/>
      <c r="DF122" s="1025"/>
      <c r="DG122" s="932" t="s">
        <v>464</v>
      </c>
      <c r="DH122" s="933"/>
      <c r="DI122" s="933"/>
      <c r="DJ122" s="933"/>
      <c r="DK122" s="933"/>
      <c r="DL122" s="933" t="s">
        <v>465</v>
      </c>
      <c r="DM122" s="933"/>
      <c r="DN122" s="933"/>
      <c r="DO122" s="933"/>
      <c r="DP122" s="933"/>
      <c r="DQ122" s="933" t="s">
        <v>444</v>
      </c>
      <c r="DR122" s="933"/>
      <c r="DS122" s="933"/>
      <c r="DT122" s="933"/>
      <c r="DU122" s="933"/>
      <c r="DV122" s="934" t="s">
        <v>444</v>
      </c>
      <c r="DW122" s="934"/>
      <c r="DX122" s="934"/>
      <c r="DY122" s="934"/>
      <c r="DZ122" s="935"/>
    </row>
    <row r="123" spans="1:130" s="231" customFormat="1" ht="26.25" customHeight="1" x14ac:dyDescent="0.15">
      <c r="A123" s="1062"/>
      <c r="B123" s="956"/>
      <c r="C123" s="929" t="s">
        <v>461</v>
      </c>
      <c r="D123" s="930"/>
      <c r="E123" s="930"/>
      <c r="F123" s="930"/>
      <c r="G123" s="930"/>
      <c r="H123" s="930"/>
      <c r="I123" s="930"/>
      <c r="J123" s="930"/>
      <c r="K123" s="930"/>
      <c r="L123" s="930"/>
      <c r="M123" s="930"/>
      <c r="N123" s="930"/>
      <c r="O123" s="930"/>
      <c r="P123" s="930"/>
      <c r="Q123" s="930"/>
      <c r="R123" s="930"/>
      <c r="S123" s="930"/>
      <c r="T123" s="930"/>
      <c r="U123" s="930"/>
      <c r="V123" s="930"/>
      <c r="W123" s="930"/>
      <c r="X123" s="930"/>
      <c r="Y123" s="930"/>
      <c r="Z123" s="931"/>
      <c r="AA123" s="965" t="s">
        <v>465</v>
      </c>
      <c r="AB123" s="966"/>
      <c r="AC123" s="966"/>
      <c r="AD123" s="966"/>
      <c r="AE123" s="967"/>
      <c r="AF123" s="968" t="s">
        <v>464</v>
      </c>
      <c r="AG123" s="966"/>
      <c r="AH123" s="966"/>
      <c r="AI123" s="966"/>
      <c r="AJ123" s="967"/>
      <c r="AK123" s="968" t="s">
        <v>465</v>
      </c>
      <c r="AL123" s="966"/>
      <c r="AM123" s="966"/>
      <c r="AN123" s="966"/>
      <c r="AO123" s="967"/>
      <c r="AP123" s="969" t="s">
        <v>464</v>
      </c>
      <c r="AQ123" s="970"/>
      <c r="AR123" s="970"/>
      <c r="AS123" s="970"/>
      <c r="AT123" s="971"/>
      <c r="AU123" s="1001"/>
      <c r="AV123" s="1002"/>
      <c r="AW123" s="1002"/>
      <c r="AX123" s="1002"/>
      <c r="AY123" s="1002"/>
      <c r="AZ123" s="253" t="s">
        <v>189</v>
      </c>
      <c r="BA123" s="253"/>
      <c r="BB123" s="253"/>
      <c r="BC123" s="253"/>
      <c r="BD123" s="253"/>
      <c r="BE123" s="253"/>
      <c r="BF123" s="253"/>
      <c r="BG123" s="253"/>
      <c r="BH123" s="253"/>
      <c r="BI123" s="253"/>
      <c r="BJ123" s="253"/>
      <c r="BK123" s="253"/>
      <c r="BL123" s="253"/>
      <c r="BM123" s="253"/>
      <c r="BN123" s="253"/>
      <c r="BO123" s="981" t="s">
        <v>480</v>
      </c>
      <c r="BP123" s="1009"/>
      <c r="BQ123" s="1068">
        <v>6450706</v>
      </c>
      <c r="BR123" s="1069"/>
      <c r="BS123" s="1069"/>
      <c r="BT123" s="1069"/>
      <c r="BU123" s="1069"/>
      <c r="BV123" s="1069">
        <v>5492975</v>
      </c>
      <c r="BW123" s="1069"/>
      <c r="BX123" s="1069"/>
      <c r="BY123" s="1069"/>
      <c r="BZ123" s="1069"/>
      <c r="CA123" s="1069">
        <v>5638672</v>
      </c>
      <c r="CB123" s="1069"/>
      <c r="CC123" s="1069"/>
      <c r="CD123" s="1069"/>
      <c r="CE123" s="1069"/>
      <c r="CF123" s="1005"/>
      <c r="CG123" s="1006"/>
      <c r="CH123" s="1006"/>
      <c r="CI123" s="1006"/>
      <c r="CJ123" s="1007"/>
      <c r="CK123" s="1013"/>
      <c r="CL123" s="1014"/>
      <c r="CM123" s="1014"/>
      <c r="CN123" s="1014"/>
      <c r="CO123" s="1015"/>
      <c r="CP123" s="1023" t="s">
        <v>481</v>
      </c>
      <c r="CQ123" s="1024"/>
      <c r="CR123" s="1024"/>
      <c r="CS123" s="1024"/>
      <c r="CT123" s="1024"/>
      <c r="CU123" s="1024"/>
      <c r="CV123" s="1024"/>
      <c r="CW123" s="1024"/>
      <c r="CX123" s="1024"/>
      <c r="CY123" s="1024"/>
      <c r="CZ123" s="1024"/>
      <c r="DA123" s="1024"/>
      <c r="DB123" s="1024"/>
      <c r="DC123" s="1024"/>
      <c r="DD123" s="1024"/>
      <c r="DE123" s="1024"/>
      <c r="DF123" s="1025"/>
      <c r="DG123" s="965" t="s">
        <v>465</v>
      </c>
      <c r="DH123" s="966"/>
      <c r="DI123" s="966"/>
      <c r="DJ123" s="966"/>
      <c r="DK123" s="967"/>
      <c r="DL123" s="968" t="s">
        <v>464</v>
      </c>
      <c r="DM123" s="966"/>
      <c r="DN123" s="966"/>
      <c r="DO123" s="966"/>
      <c r="DP123" s="967"/>
      <c r="DQ123" s="968" t="s">
        <v>465</v>
      </c>
      <c r="DR123" s="966"/>
      <c r="DS123" s="966"/>
      <c r="DT123" s="966"/>
      <c r="DU123" s="967"/>
      <c r="DV123" s="969" t="s">
        <v>464</v>
      </c>
      <c r="DW123" s="970"/>
      <c r="DX123" s="970"/>
      <c r="DY123" s="970"/>
      <c r="DZ123" s="971"/>
    </row>
    <row r="124" spans="1:130" s="231" customFormat="1" ht="26.25" customHeight="1" thickBot="1" x14ac:dyDescent="0.2">
      <c r="A124" s="1062"/>
      <c r="B124" s="956"/>
      <c r="C124" s="929" t="s">
        <v>466</v>
      </c>
      <c r="D124" s="930"/>
      <c r="E124" s="930"/>
      <c r="F124" s="930"/>
      <c r="G124" s="930"/>
      <c r="H124" s="930"/>
      <c r="I124" s="930"/>
      <c r="J124" s="930"/>
      <c r="K124" s="930"/>
      <c r="L124" s="930"/>
      <c r="M124" s="930"/>
      <c r="N124" s="930"/>
      <c r="O124" s="930"/>
      <c r="P124" s="930"/>
      <c r="Q124" s="930"/>
      <c r="R124" s="930"/>
      <c r="S124" s="930"/>
      <c r="T124" s="930"/>
      <c r="U124" s="930"/>
      <c r="V124" s="930"/>
      <c r="W124" s="930"/>
      <c r="X124" s="930"/>
      <c r="Y124" s="930"/>
      <c r="Z124" s="931"/>
      <c r="AA124" s="965" t="s">
        <v>444</v>
      </c>
      <c r="AB124" s="966"/>
      <c r="AC124" s="966"/>
      <c r="AD124" s="966"/>
      <c r="AE124" s="967"/>
      <c r="AF124" s="968" t="s">
        <v>444</v>
      </c>
      <c r="AG124" s="966"/>
      <c r="AH124" s="966"/>
      <c r="AI124" s="966"/>
      <c r="AJ124" s="967"/>
      <c r="AK124" s="968" t="s">
        <v>444</v>
      </c>
      <c r="AL124" s="966"/>
      <c r="AM124" s="966"/>
      <c r="AN124" s="966"/>
      <c r="AO124" s="967"/>
      <c r="AP124" s="969" t="s">
        <v>444</v>
      </c>
      <c r="AQ124" s="970"/>
      <c r="AR124" s="970"/>
      <c r="AS124" s="970"/>
      <c r="AT124" s="971"/>
      <c r="AU124" s="1064" t="s">
        <v>482</v>
      </c>
      <c r="AV124" s="1065"/>
      <c r="AW124" s="1065"/>
      <c r="AX124" s="1065"/>
      <c r="AY124" s="1065"/>
      <c r="AZ124" s="1065"/>
      <c r="BA124" s="1065"/>
      <c r="BB124" s="1065"/>
      <c r="BC124" s="1065"/>
      <c r="BD124" s="1065"/>
      <c r="BE124" s="1065"/>
      <c r="BF124" s="1065"/>
      <c r="BG124" s="1065"/>
      <c r="BH124" s="1065"/>
      <c r="BI124" s="1065"/>
      <c r="BJ124" s="1065"/>
      <c r="BK124" s="1065"/>
      <c r="BL124" s="1065"/>
      <c r="BM124" s="1065"/>
      <c r="BN124" s="1065"/>
      <c r="BO124" s="1065"/>
      <c r="BP124" s="1066"/>
      <c r="BQ124" s="1067" t="s">
        <v>464</v>
      </c>
      <c r="BR124" s="1031"/>
      <c r="BS124" s="1031"/>
      <c r="BT124" s="1031"/>
      <c r="BU124" s="1031"/>
      <c r="BV124" s="1031" t="s">
        <v>465</v>
      </c>
      <c r="BW124" s="1031"/>
      <c r="BX124" s="1031"/>
      <c r="BY124" s="1031"/>
      <c r="BZ124" s="1031"/>
      <c r="CA124" s="1031" t="s">
        <v>444</v>
      </c>
      <c r="CB124" s="1031"/>
      <c r="CC124" s="1031"/>
      <c r="CD124" s="1031"/>
      <c r="CE124" s="1031"/>
      <c r="CF124" s="1032"/>
      <c r="CG124" s="1033"/>
      <c r="CH124" s="1033"/>
      <c r="CI124" s="1033"/>
      <c r="CJ124" s="1034"/>
      <c r="CK124" s="1016"/>
      <c r="CL124" s="1016"/>
      <c r="CM124" s="1016"/>
      <c r="CN124" s="1016"/>
      <c r="CO124" s="1017"/>
      <c r="CP124" s="1023" t="s">
        <v>483</v>
      </c>
      <c r="CQ124" s="1024"/>
      <c r="CR124" s="1024"/>
      <c r="CS124" s="1024"/>
      <c r="CT124" s="1024"/>
      <c r="CU124" s="1024"/>
      <c r="CV124" s="1024"/>
      <c r="CW124" s="1024"/>
      <c r="CX124" s="1024"/>
      <c r="CY124" s="1024"/>
      <c r="CZ124" s="1024"/>
      <c r="DA124" s="1024"/>
      <c r="DB124" s="1024"/>
      <c r="DC124" s="1024"/>
      <c r="DD124" s="1024"/>
      <c r="DE124" s="1024"/>
      <c r="DF124" s="1025"/>
      <c r="DG124" s="1008" t="s">
        <v>444</v>
      </c>
      <c r="DH124" s="990"/>
      <c r="DI124" s="990"/>
      <c r="DJ124" s="990"/>
      <c r="DK124" s="991"/>
      <c r="DL124" s="989" t="s">
        <v>465</v>
      </c>
      <c r="DM124" s="990"/>
      <c r="DN124" s="990"/>
      <c r="DO124" s="990"/>
      <c r="DP124" s="991"/>
      <c r="DQ124" s="989" t="s">
        <v>444</v>
      </c>
      <c r="DR124" s="990"/>
      <c r="DS124" s="990"/>
      <c r="DT124" s="990"/>
      <c r="DU124" s="991"/>
      <c r="DV124" s="992" t="s">
        <v>465</v>
      </c>
      <c r="DW124" s="993"/>
      <c r="DX124" s="993"/>
      <c r="DY124" s="993"/>
      <c r="DZ124" s="994"/>
    </row>
    <row r="125" spans="1:130" s="231" customFormat="1" ht="26.25" customHeight="1" x14ac:dyDescent="0.15">
      <c r="A125" s="1062"/>
      <c r="B125" s="956"/>
      <c r="C125" s="929" t="s">
        <v>468</v>
      </c>
      <c r="D125" s="930"/>
      <c r="E125" s="930"/>
      <c r="F125" s="930"/>
      <c r="G125" s="930"/>
      <c r="H125" s="930"/>
      <c r="I125" s="930"/>
      <c r="J125" s="930"/>
      <c r="K125" s="930"/>
      <c r="L125" s="930"/>
      <c r="M125" s="930"/>
      <c r="N125" s="930"/>
      <c r="O125" s="930"/>
      <c r="P125" s="930"/>
      <c r="Q125" s="930"/>
      <c r="R125" s="930"/>
      <c r="S125" s="930"/>
      <c r="T125" s="930"/>
      <c r="U125" s="930"/>
      <c r="V125" s="930"/>
      <c r="W125" s="930"/>
      <c r="X125" s="930"/>
      <c r="Y125" s="930"/>
      <c r="Z125" s="931"/>
      <c r="AA125" s="965" t="s">
        <v>464</v>
      </c>
      <c r="AB125" s="966"/>
      <c r="AC125" s="966"/>
      <c r="AD125" s="966"/>
      <c r="AE125" s="967"/>
      <c r="AF125" s="968" t="s">
        <v>444</v>
      </c>
      <c r="AG125" s="966"/>
      <c r="AH125" s="966"/>
      <c r="AI125" s="966"/>
      <c r="AJ125" s="967"/>
      <c r="AK125" s="968" t="s">
        <v>444</v>
      </c>
      <c r="AL125" s="966"/>
      <c r="AM125" s="966"/>
      <c r="AN125" s="966"/>
      <c r="AO125" s="967"/>
      <c r="AP125" s="969" t="s">
        <v>444</v>
      </c>
      <c r="AQ125" s="970"/>
      <c r="AR125" s="970"/>
      <c r="AS125" s="970"/>
      <c r="AT125" s="971"/>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34"/>
      <c r="BR125" s="234"/>
      <c r="BS125" s="234"/>
      <c r="BT125" s="234"/>
      <c r="BU125" s="234"/>
      <c r="BV125" s="234"/>
      <c r="BW125" s="234"/>
      <c r="BX125" s="234"/>
      <c r="BY125" s="234"/>
      <c r="BZ125" s="234"/>
      <c r="CA125" s="234"/>
      <c r="CB125" s="234"/>
      <c r="CC125" s="234"/>
      <c r="CD125" s="234"/>
      <c r="CE125" s="234"/>
      <c r="CF125" s="234"/>
      <c r="CG125" s="234"/>
      <c r="CH125" s="234"/>
      <c r="CI125" s="234"/>
      <c r="CJ125" s="256"/>
      <c r="CK125" s="1026" t="s">
        <v>484</v>
      </c>
      <c r="CL125" s="1011"/>
      <c r="CM125" s="1011"/>
      <c r="CN125" s="1011"/>
      <c r="CO125" s="1012"/>
      <c r="CP125" s="936" t="s">
        <v>485</v>
      </c>
      <c r="CQ125" s="904"/>
      <c r="CR125" s="904"/>
      <c r="CS125" s="904"/>
      <c r="CT125" s="904"/>
      <c r="CU125" s="904"/>
      <c r="CV125" s="904"/>
      <c r="CW125" s="904"/>
      <c r="CX125" s="904"/>
      <c r="CY125" s="904"/>
      <c r="CZ125" s="904"/>
      <c r="DA125" s="904"/>
      <c r="DB125" s="904"/>
      <c r="DC125" s="904"/>
      <c r="DD125" s="904"/>
      <c r="DE125" s="904"/>
      <c r="DF125" s="905"/>
      <c r="DG125" s="937" t="s">
        <v>464</v>
      </c>
      <c r="DH125" s="938"/>
      <c r="DI125" s="938"/>
      <c r="DJ125" s="938"/>
      <c r="DK125" s="938"/>
      <c r="DL125" s="938" t="s">
        <v>444</v>
      </c>
      <c r="DM125" s="938"/>
      <c r="DN125" s="938"/>
      <c r="DO125" s="938"/>
      <c r="DP125" s="938"/>
      <c r="DQ125" s="938" t="s">
        <v>465</v>
      </c>
      <c r="DR125" s="938"/>
      <c r="DS125" s="938"/>
      <c r="DT125" s="938"/>
      <c r="DU125" s="938"/>
      <c r="DV125" s="939" t="s">
        <v>444</v>
      </c>
      <c r="DW125" s="939"/>
      <c r="DX125" s="939"/>
      <c r="DY125" s="939"/>
      <c r="DZ125" s="940"/>
    </row>
    <row r="126" spans="1:130" s="231" customFormat="1" ht="26.25" customHeight="1" thickBot="1" x14ac:dyDescent="0.2">
      <c r="A126" s="1062"/>
      <c r="B126" s="956"/>
      <c r="C126" s="929" t="s">
        <v>470</v>
      </c>
      <c r="D126" s="930"/>
      <c r="E126" s="930"/>
      <c r="F126" s="930"/>
      <c r="G126" s="930"/>
      <c r="H126" s="930"/>
      <c r="I126" s="930"/>
      <c r="J126" s="930"/>
      <c r="K126" s="930"/>
      <c r="L126" s="930"/>
      <c r="M126" s="930"/>
      <c r="N126" s="930"/>
      <c r="O126" s="930"/>
      <c r="P126" s="930"/>
      <c r="Q126" s="930"/>
      <c r="R126" s="930"/>
      <c r="S126" s="930"/>
      <c r="T126" s="930"/>
      <c r="U126" s="930"/>
      <c r="V126" s="930"/>
      <c r="W126" s="930"/>
      <c r="X126" s="930"/>
      <c r="Y126" s="930"/>
      <c r="Z126" s="931"/>
      <c r="AA126" s="965" t="s">
        <v>444</v>
      </c>
      <c r="AB126" s="966"/>
      <c r="AC126" s="966"/>
      <c r="AD126" s="966"/>
      <c r="AE126" s="967"/>
      <c r="AF126" s="968" t="s">
        <v>444</v>
      </c>
      <c r="AG126" s="966"/>
      <c r="AH126" s="966"/>
      <c r="AI126" s="966"/>
      <c r="AJ126" s="967"/>
      <c r="AK126" s="968" t="s">
        <v>465</v>
      </c>
      <c r="AL126" s="966"/>
      <c r="AM126" s="966"/>
      <c r="AN126" s="966"/>
      <c r="AO126" s="967"/>
      <c r="AP126" s="969" t="s">
        <v>444</v>
      </c>
      <c r="AQ126" s="970"/>
      <c r="AR126" s="970"/>
      <c r="AS126" s="970"/>
      <c r="AT126" s="971"/>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57"/>
      <c r="CE126" s="257"/>
      <c r="CF126" s="257"/>
      <c r="CG126" s="234"/>
      <c r="CH126" s="234"/>
      <c r="CI126" s="234"/>
      <c r="CJ126" s="256"/>
      <c r="CK126" s="1027"/>
      <c r="CL126" s="1014"/>
      <c r="CM126" s="1014"/>
      <c r="CN126" s="1014"/>
      <c r="CO126" s="1015"/>
      <c r="CP126" s="929" t="s">
        <v>486</v>
      </c>
      <c r="CQ126" s="930"/>
      <c r="CR126" s="930"/>
      <c r="CS126" s="930"/>
      <c r="CT126" s="930"/>
      <c r="CU126" s="930"/>
      <c r="CV126" s="930"/>
      <c r="CW126" s="930"/>
      <c r="CX126" s="930"/>
      <c r="CY126" s="930"/>
      <c r="CZ126" s="930"/>
      <c r="DA126" s="930"/>
      <c r="DB126" s="930"/>
      <c r="DC126" s="930"/>
      <c r="DD126" s="930"/>
      <c r="DE126" s="930"/>
      <c r="DF126" s="931"/>
      <c r="DG126" s="932" t="s">
        <v>444</v>
      </c>
      <c r="DH126" s="933"/>
      <c r="DI126" s="933"/>
      <c r="DJ126" s="933"/>
      <c r="DK126" s="933"/>
      <c r="DL126" s="933" t="s">
        <v>465</v>
      </c>
      <c r="DM126" s="933"/>
      <c r="DN126" s="933"/>
      <c r="DO126" s="933"/>
      <c r="DP126" s="933"/>
      <c r="DQ126" s="933" t="s">
        <v>444</v>
      </c>
      <c r="DR126" s="933"/>
      <c r="DS126" s="933"/>
      <c r="DT126" s="933"/>
      <c r="DU126" s="933"/>
      <c r="DV126" s="934" t="s">
        <v>444</v>
      </c>
      <c r="DW126" s="934"/>
      <c r="DX126" s="934"/>
      <c r="DY126" s="934"/>
      <c r="DZ126" s="935"/>
    </row>
    <row r="127" spans="1:130" s="231" customFormat="1" ht="26.25" customHeight="1" x14ac:dyDescent="0.15">
      <c r="A127" s="1063"/>
      <c r="B127" s="958"/>
      <c r="C127" s="980" t="s">
        <v>487</v>
      </c>
      <c r="D127" s="972"/>
      <c r="E127" s="972"/>
      <c r="F127" s="972"/>
      <c r="G127" s="972"/>
      <c r="H127" s="972"/>
      <c r="I127" s="972"/>
      <c r="J127" s="972"/>
      <c r="K127" s="972"/>
      <c r="L127" s="972"/>
      <c r="M127" s="972"/>
      <c r="N127" s="972"/>
      <c r="O127" s="972"/>
      <c r="P127" s="972"/>
      <c r="Q127" s="972"/>
      <c r="R127" s="972"/>
      <c r="S127" s="972"/>
      <c r="T127" s="972"/>
      <c r="U127" s="972"/>
      <c r="V127" s="972"/>
      <c r="W127" s="972"/>
      <c r="X127" s="972"/>
      <c r="Y127" s="972"/>
      <c r="Z127" s="973"/>
      <c r="AA127" s="965" t="s">
        <v>444</v>
      </c>
      <c r="AB127" s="966"/>
      <c r="AC127" s="966"/>
      <c r="AD127" s="966"/>
      <c r="AE127" s="967"/>
      <c r="AF127" s="968" t="s">
        <v>464</v>
      </c>
      <c r="AG127" s="966"/>
      <c r="AH127" s="966"/>
      <c r="AI127" s="966"/>
      <c r="AJ127" s="967"/>
      <c r="AK127" s="968" t="s">
        <v>465</v>
      </c>
      <c r="AL127" s="966"/>
      <c r="AM127" s="966"/>
      <c r="AN127" s="966"/>
      <c r="AO127" s="967"/>
      <c r="AP127" s="969" t="s">
        <v>465</v>
      </c>
      <c r="AQ127" s="970"/>
      <c r="AR127" s="970"/>
      <c r="AS127" s="970"/>
      <c r="AT127" s="971"/>
      <c r="AU127" s="234"/>
      <c r="AV127" s="234"/>
      <c r="AW127" s="234"/>
      <c r="AX127" s="1035" t="s">
        <v>488</v>
      </c>
      <c r="AY127" s="1036"/>
      <c r="AZ127" s="1036"/>
      <c r="BA127" s="1036"/>
      <c r="BB127" s="1036"/>
      <c r="BC127" s="1036"/>
      <c r="BD127" s="1036"/>
      <c r="BE127" s="1037"/>
      <c r="BF127" s="1038" t="s">
        <v>489</v>
      </c>
      <c r="BG127" s="1036"/>
      <c r="BH127" s="1036"/>
      <c r="BI127" s="1036"/>
      <c r="BJ127" s="1036"/>
      <c r="BK127" s="1036"/>
      <c r="BL127" s="1037"/>
      <c r="BM127" s="1038" t="s">
        <v>490</v>
      </c>
      <c r="BN127" s="1036"/>
      <c r="BO127" s="1036"/>
      <c r="BP127" s="1036"/>
      <c r="BQ127" s="1036"/>
      <c r="BR127" s="1036"/>
      <c r="BS127" s="1037"/>
      <c r="BT127" s="1038" t="s">
        <v>491</v>
      </c>
      <c r="BU127" s="1036"/>
      <c r="BV127" s="1036"/>
      <c r="BW127" s="1036"/>
      <c r="BX127" s="1036"/>
      <c r="BY127" s="1036"/>
      <c r="BZ127" s="1060"/>
      <c r="CA127" s="234"/>
      <c r="CB127" s="234"/>
      <c r="CC127" s="234"/>
      <c r="CD127" s="257"/>
      <c r="CE127" s="257"/>
      <c r="CF127" s="257"/>
      <c r="CG127" s="234"/>
      <c r="CH127" s="234"/>
      <c r="CI127" s="234"/>
      <c r="CJ127" s="256"/>
      <c r="CK127" s="1027"/>
      <c r="CL127" s="1014"/>
      <c r="CM127" s="1014"/>
      <c r="CN127" s="1014"/>
      <c r="CO127" s="1015"/>
      <c r="CP127" s="929" t="s">
        <v>492</v>
      </c>
      <c r="CQ127" s="930"/>
      <c r="CR127" s="930"/>
      <c r="CS127" s="930"/>
      <c r="CT127" s="930"/>
      <c r="CU127" s="930"/>
      <c r="CV127" s="930"/>
      <c r="CW127" s="930"/>
      <c r="CX127" s="930"/>
      <c r="CY127" s="930"/>
      <c r="CZ127" s="930"/>
      <c r="DA127" s="930"/>
      <c r="DB127" s="930"/>
      <c r="DC127" s="930"/>
      <c r="DD127" s="930"/>
      <c r="DE127" s="930"/>
      <c r="DF127" s="931"/>
      <c r="DG127" s="932" t="s">
        <v>464</v>
      </c>
      <c r="DH127" s="933"/>
      <c r="DI127" s="933"/>
      <c r="DJ127" s="933"/>
      <c r="DK127" s="933"/>
      <c r="DL127" s="933" t="s">
        <v>465</v>
      </c>
      <c r="DM127" s="933"/>
      <c r="DN127" s="933"/>
      <c r="DO127" s="933"/>
      <c r="DP127" s="933"/>
      <c r="DQ127" s="933" t="s">
        <v>444</v>
      </c>
      <c r="DR127" s="933"/>
      <c r="DS127" s="933"/>
      <c r="DT127" s="933"/>
      <c r="DU127" s="933"/>
      <c r="DV127" s="934" t="s">
        <v>464</v>
      </c>
      <c r="DW127" s="934"/>
      <c r="DX127" s="934"/>
      <c r="DY127" s="934"/>
      <c r="DZ127" s="935"/>
    </row>
    <row r="128" spans="1:130" s="231" customFormat="1" ht="26.25" customHeight="1" thickBot="1" x14ac:dyDescent="0.2">
      <c r="A128" s="1046" t="s">
        <v>493</v>
      </c>
      <c r="B128" s="1047"/>
      <c r="C128" s="1047"/>
      <c r="D128" s="1047"/>
      <c r="E128" s="1047"/>
      <c r="F128" s="1047"/>
      <c r="G128" s="1047"/>
      <c r="H128" s="1047"/>
      <c r="I128" s="1047"/>
      <c r="J128" s="1047"/>
      <c r="K128" s="1047"/>
      <c r="L128" s="1047"/>
      <c r="M128" s="1047"/>
      <c r="N128" s="1047"/>
      <c r="O128" s="1047"/>
      <c r="P128" s="1047"/>
      <c r="Q128" s="1047"/>
      <c r="R128" s="1047"/>
      <c r="S128" s="1047"/>
      <c r="T128" s="1047"/>
      <c r="U128" s="1047"/>
      <c r="V128" s="1047"/>
      <c r="W128" s="1048" t="s">
        <v>494</v>
      </c>
      <c r="X128" s="1048"/>
      <c r="Y128" s="1048"/>
      <c r="Z128" s="1049"/>
      <c r="AA128" s="1050">
        <v>8028</v>
      </c>
      <c r="AB128" s="1051"/>
      <c r="AC128" s="1051"/>
      <c r="AD128" s="1051"/>
      <c r="AE128" s="1052"/>
      <c r="AF128" s="1053">
        <v>11949</v>
      </c>
      <c r="AG128" s="1051"/>
      <c r="AH128" s="1051"/>
      <c r="AI128" s="1051"/>
      <c r="AJ128" s="1052"/>
      <c r="AK128" s="1053">
        <v>7066</v>
      </c>
      <c r="AL128" s="1051"/>
      <c r="AM128" s="1051"/>
      <c r="AN128" s="1051"/>
      <c r="AO128" s="1052"/>
      <c r="AP128" s="1054"/>
      <c r="AQ128" s="1055"/>
      <c r="AR128" s="1055"/>
      <c r="AS128" s="1055"/>
      <c r="AT128" s="1056"/>
      <c r="AU128" s="234"/>
      <c r="AV128" s="234"/>
      <c r="AW128" s="234"/>
      <c r="AX128" s="903" t="s">
        <v>495</v>
      </c>
      <c r="AY128" s="904"/>
      <c r="AZ128" s="904"/>
      <c r="BA128" s="904"/>
      <c r="BB128" s="904"/>
      <c r="BC128" s="904"/>
      <c r="BD128" s="904"/>
      <c r="BE128" s="905"/>
      <c r="BF128" s="1057" t="s">
        <v>444</v>
      </c>
      <c r="BG128" s="1058"/>
      <c r="BH128" s="1058"/>
      <c r="BI128" s="1058"/>
      <c r="BJ128" s="1058"/>
      <c r="BK128" s="1058"/>
      <c r="BL128" s="1059"/>
      <c r="BM128" s="1057">
        <v>15</v>
      </c>
      <c r="BN128" s="1058"/>
      <c r="BO128" s="1058"/>
      <c r="BP128" s="1058"/>
      <c r="BQ128" s="1058"/>
      <c r="BR128" s="1058"/>
      <c r="BS128" s="1059"/>
      <c r="BT128" s="1057">
        <v>20</v>
      </c>
      <c r="BU128" s="1058"/>
      <c r="BV128" s="1058"/>
      <c r="BW128" s="1058"/>
      <c r="BX128" s="1058"/>
      <c r="BY128" s="1058"/>
      <c r="BZ128" s="1081"/>
      <c r="CA128" s="257"/>
      <c r="CB128" s="257"/>
      <c r="CC128" s="257"/>
      <c r="CD128" s="257"/>
      <c r="CE128" s="257"/>
      <c r="CF128" s="257"/>
      <c r="CG128" s="234"/>
      <c r="CH128" s="234"/>
      <c r="CI128" s="234"/>
      <c r="CJ128" s="256"/>
      <c r="CK128" s="1028"/>
      <c r="CL128" s="1029"/>
      <c r="CM128" s="1029"/>
      <c r="CN128" s="1029"/>
      <c r="CO128" s="1030"/>
      <c r="CP128" s="1039" t="s">
        <v>496</v>
      </c>
      <c r="CQ128" s="1040"/>
      <c r="CR128" s="1040"/>
      <c r="CS128" s="1040"/>
      <c r="CT128" s="1040"/>
      <c r="CU128" s="1040"/>
      <c r="CV128" s="1040"/>
      <c r="CW128" s="1040"/>
      <c r="CX128" s="1040"/>
      <c r="CY128" s="1040"/>
      <c r="CZ128" s="1040"/>
      <c r="DA128" s="1040"/>
      <c r="DB128" s="1040"/>
      <c r="DC128" s="1040"/>
      <c r="DD128" s="1040"/>
      <c r="DE128" s="1040"/>
      <c r="DF128" s="1041"/>
      <c r="DG128" s="1042" t="s">
        <v>444</v>
      </c>
      <c r="DH128" s="1043"/>
      <c r="DI128" s="1043"/>
      <c r="DJ128" s="1043"/>
      <c r="DK128" s="1043"/>
      <c r="DL128" s="1043" t="s">
        <v>444</v>
      </c>
      <c r="DM128" s="1043"/>
      <c r="DN128" s="1043"/>
      <c r="DO128" s="1043"/>
      <c r="DP128" s="1043"/>
      <c r="DQ128" s="1043" t="s">
        <v>444</v>
      </c>
      <c r="DR128" s="1043"/>
      <c r="DS128" s="1043"/>
      <c r="DT128" s="1043"/>
      <c r="DU128" s="1043"/>
      <c r="DV128" s="1044" t="s">
        <v>444</v>
      </c>
      <c r="DW128" s="1044"/>
      <c r="DX128" s="1044"/>
      <c r="DY128" s="1044"/>
      <c r="DZ128" s="1045"/>
    </row>
    <row r="129" spans="1:131" s="231" customFormat="1" ht="26.25" customHeight="1" x14ac:dyDescent="0.15">
      <c r="A129" s="941" t="s">
        <v>108</v>
      </c>
      <c r="B129" s="942"/>
      <c r="C129" s="942"/>
      <c r="D129" s="942"/>
      <c r="E129" s="942"/>
      <c r="F129" s="942"/>
      <c r="G129" s="942"/>
      <c r="H129" s="942"/>
      <c r="I129" s="942"/>
      <c r="J129" s="942"/>
      <c r="K129" s="942"/>
      <c r="L129" s="942"/>
      <c r="M129" s="942"/>
      <c r="N129" s="942"/>
      <c r="O129" s="942"/>
      <c r="P129" s="942"/>
      <c r="Q129" s="942"/>
      <c r="R129" s="942"/>
      <c r="S129" s="942"/>
      <c r="T129" s="942"/>
      <c r="U129" s="942"/>
      <c r="V129" s="942"/>
      <c r="W129" s="1075" t="s">
        <v>497</v>
      </c>
      <c r="X129" s="1076"/>
      <c r="Y129" s="1076"/>
      <c r="Z129" s="1077"/>
      <c r="AA129" s="965">
        <v>1287844</v>
      </c>
      <c r="AB129" s="966"/>
      <c r="AC129" s="966"/>
      <c r="AD129" s="966"/>
      <c r="AE129" s="967"/>
      <c r="AF129" s="968">
        <v>1269728</v>
      </c>
      <c r="AG129" s="966"/>
      <c r="AH129" s="966"/>
      <c r="AI129" s="966"/>
      <c r="AJ129" s="967"/>
      <c r="AK129" s="968">
        <v>1298122</v>
      </c>
      <c r="AL129" s="966"/>
      <c r="AM129" s="966"/>
      <c r="AN129" s="966"/>
      <c r="AO129" s="967"/>
      <c r="AP129" s="1078"/>
      <c r="AQ129" s="1079"/>
      <c r="AR129" s="1079"/>
      <c r="AS129" s="1079"/>
      <c r="AT129" s="1080"/>
      <c r="AU129" s="235"/>
      <c r="AV129" s="235"/>
      <c r="AW129" s="235"/>
      <c r="AX129" s="1070" t="s">
        <v>498</v>
      </c>
      <c r="AY129" s="930"/>
      <c r="AZ129" s="930"/>
      <c r="BA129" s="930"/>
      <c r="BB129" s="930"/>
      <c r="BC129" s="930"/>
      <c r="BD129" s="930"/>
      <c r="BE129" s="931"/>
      <c r="BF129" s="1071" t="s">
        <v>444</v>
      </c>
      <c r="BG129" s="1072"/>
      <c r="BH129" s="1072"/>
      <c r="BI129" s="1072"/>
      <c r="BJ129" s="1072"/>
      <c r="BK129" s="1072"/>
      <c r="BL129" s="1073"/>
      <c r="BM129" s="1071">
        <v>20</v>
      </c>
      <c r="BN129" s="1072"/>
      <c r="BO129" s="1072"/>
      <c r="BP129" s="1072"/>
      <c r="BQ129" s="1072"/>
      <c r="BR129" s="1072"/>
      <c r="BS129" s="1073"/>
      <c r="BT129" s="1071">
        <v>30</v>
      </c>
      <c r="BU129" s="1072"/>
      <c r="BV129" s="1072"/>
      <c r="BW129" s="1072"/>
      <c r="BX129" s="1072"/>
      <c r="BY129" s="1072"/>
      <c r="BZ129" s="1074"/>
      <c r="CA129" s="258"/>
      <c r="CB129" s="258"/>
      <c r="CC129" s="258"/>
      <c r="CD129" s="258"/>
      <c r="CE129" s="258"/>
      <c r="CF129" s="258"/>
      <c r="CG129" s="258"/>
      <c r="CH129" s="258"/>
      <c r="CI129" s="258"/>
      <c r="CJ129" s="258"/>
      <c r="CK129" s="258"/>
      <c r="CL129" s="258"/>
      <c r="CM129" s="258"/>
      <c r="CN129" s="258"/>
      <c r="CO129" s="258"/>
      <c r="CP129" s="258"/>
      <c r="CQ129" s="258"/>
      <c r="CR129" s="258"/>
      <c r="CS129" s="258"/>
      <c r="CT129" s="258"/>
      <c r="CU129" s="258"/>
      <c r="CV129" s="258"/>
      <c r="CW129" s="258"/>
      <c r="CX129" s="258"/>
      <c r="CY129" s="258"/>
      <c r="CZ129" s="258"/>
      <c r="DA129" s="258"/>
      <c r="DB129" s="258"/>
      <c r="DC129" s="258"/>
      <c r="DD129" s="258"/>
      <c r="DE129" s="258"/>
      <c r="DF129" s="258"/>
      <c r="DG129" s="258"/>
      <c r="DH129" s="258"/>
      <c r="DI129" s="258"/>
      <c r="DJ129" s="258"/>
      <c r="DK129" s="258"/>
      <c r="DL129" s="258"/>
      <c r="DM129" s="258"/>
      <c r="DN129" s="258"/>
      <c r="DO129" s="258"/>
      <c r="DP129" s="235"/>
      <c r="DQ129" s="235"/>
      <c r="DR129" s="235"/>
      <c r="DS129" s="235"/>
      <c r="DT129" s="235"/>
      <c r="DU129" s="235"/>
      <c r="DV129" s="235"/>
      <c r="DW129" s="235"/>
      <c r="DX129" s="235"/>
      <c r="DY129" s="235"/>
      <c r="DZ129" s="235"/>
    </row>
    <row r="130" spans="1:131" s="231" customFormat="1" ht="26.25" customHeight="1" x14ac:dyDescent="0.15">
      <c r="A130" s="941" t="s">
        <v>499</v>
      </c>
      <c r="B130" s="942"/>
      <c r="C130" s="942"/>
      <c r="D130" s="942"/>
      <c r="E130" s="942"/>
      <c r="F130" s="942"/>
      <c r="G130" s="942"/>
      <c r="H130" s="942"/>
      <c r="I130" s="942"/>
      <c r="J130" s="942"/>
      <c r="K130" s="942"/>
      <c r="L130" s="942"/>
      <c r="M130" s="942"/>
      <c r="N130" s="942"/>
      <c r="O130" s="942"/>
      <c r="P130" s="942"/>
      <c r="Q130" s="942"/>
      <c r="R130" s="942"/>
      <c r="S130" s="942"/>
      <c r="T130" s="942"/>
      <c r="U130" s="942"/>
      <c r="V130" s="942"/>
      <c r="W130" s="1075" t="s">
        <v>500</v>
      </c>
      <c r="X130" s="1076"/>
      <c r="Y130" s="1076"/>
      <c r="Z130" s="1077"/>
      <c r="AA130" s="965">
        <v>230447</v>
      </c>
      <c r="AB130" s="966"/>
      <c r="AC130" s="966"/>
      <c r="AD130" s="966"/>
      <c r="AE130" s="967"/>
      <c r="AF130" s="968">
        <v>230751</v>
      </c>
      <c r="AG130" s="966"/>
      <c r="AH130" s="966"/>
      <c r="AI130" s="966"/>
      <c r="AJ130" s="967"/>
      <c r="AK130" s="968">
        <v>233418</v>
      </c>
      <c r="AL130" s="966"/>
      <c r="AM130" s="966"/>
      <c r="AN130" s="966"/>
      <c r="AO130" s="967"/>
      <c r="AP130" s="1078"/>
      <c r="AQ130" s="1079"/>
      <c r="AR130" s="1079"/>
      <c r="AS130" s="1079"/>
      <c r="AT130" s="1080"/>
      <c r="AU130" s="235"/>
      <c r="AV130" s="235"/>
      <c r="AW130" s="235"/>
      <c r="AX130" s="1070" t="s">
        <v>501</v>
      </c>
      <c r="AY130" s="930"/>
      <c r="AZ130" s="930"/>
      <c r="BA130" s="930"/>
      <c r="BB130" s="930"/>
      <c r="BC130" s="930"/>
      <c r="BD130" s="930"/>
      <c r="BE130" s="931"/>
      <c r="BF130" s="1106">
        <v>9.1</v>
      </c>
      <c r="BG130" s="1107"/>
      <c r="BH130" s="1107"/>
      <c r="BI130" s="1107"/>
      <c r="BJ130" s="1107"/>
      <c r="BK130" s="1107"/>
      <c r="BL130" s="1108"/>
      <c r="BM130" s="1106">
        <v>25</v>
      </c>
      <c r="BN130" s="1107"/>
      <c r="BO130" s="1107"/>
      <c r="BP130" s="1107"/>
      <c r="BQ130" s="1107"/>
      <c r="BR130" s="1107"/>
      <c r="BS130" s="1108"/>
      <c r="BT130" s="1106">
        <v>35</v>
      </c>
      <c r="BU130" s="1107"/>
      <c r="BV130" s="1107"/>
      <c r="BW130" s="1107"/>
      <c r="BX130" s="1107"/>
      <c r="BY130" s="1107"/>
      <c r="BZ130" s="1109"/>
      <c r="CA130" s="258"/>
      <c r="CB130" s="258"/>
      <c r="CC130" s="258"/>
      <c r="CD130" s="258"/>
      <c r="CE130" s="258"/>
      <c r="CF130" s="258"/>
      <c r="CG130" s="258"/>
      <c r="CH130" s="258"/>
      <c r="CI130" s="258"/>
      <c r="CJ130" s="258"/>
      <c r="CK130" s="258"/>
      <c r="CL130" s="258"/>
      <c r="CM130" s="258"/>
      <c r="CN130" s="258"/>
      <c r="CO130" s="258"/>
      <c r="CP130" s="258"/>
      <c r="CQ130" s="258"/>
      <c r="CR130" s="258"/>
      <c r="CS130" s="258"/>
      <c r="CT130" s="258"/>
      <c r="CU130" s="258"/>
      <c r="CV130" s="258"/>
      <c r="CW130" s="258"/>
      <c r="CX130" s="258"/>
      <c r="CY130" s="258"/>
      <c r="CZ130" s="258"/>
      <c r="DA130" s="258"/>
      <c r="DB130" s="258"/>
      <c r="DC130" s="258"/>
      <c r="DD130" s="258"/>
      <c r="DE130" s="258"/>
      <c r="DF130" s="258"/>
      <c r="DG130" s="258"/>
      <c r="DH130" s="258"/>
      <c r="DI130" s="258"/>
      <c r="DJ130" s="258"/>
      <c r="DK130" s="258"/>
      <c r="DL130" s="258"/>
      <c r="DM130" s="258"/>
      <c r="DN130" s="258"/>
      <c r="DO130" s="258"/>
      <c r="DP130" s="235"/>
      <c r="DQ130" s="235"/>
      <c r="DR130" s="235"/>
      <c r="DS130" s="235"/>
      <c r="DT130" s="235"/>
      <c r="DU130" s="235"/>
      <c r="DV130" s="235"/>
      <c r="DW130" s="235"/>
      <c r="DX130" s="235"/>
      <c r="DY130" s="235"/>
      <c r="DZ130" s="235"/>
    </row>
    <row r="131" spans="1:131" s="231" customFormat="1" ht="26.25" customHeight="1" thickBot="1" x14ac:dyDescent="0.2">
      <c r="A131" s="1110"/>
      <c r="B131" s="1111"/>
      <c r="C131" s="1111"/>
      <c r="D131" s="1111"/>
      <c r="E131" s="1111"/>
      <c r="F131" s="1111"/>
      <c r="G131" s="1111"/>
      <c r="H131" s="1111"/>
      <c r="I131" s="1111"/>
      <c r="J131" s="1111"/>
      <c r="K131" s="1111"/>
      <c r="L131" s="1111"/>
      <c r="M131" s="1111"/>
      <c r="N131" s="1111"/>
      <c r="O131" s="1111"/>
      <c r="P131" s="1111"/>
      <c r="Q131" s="1111"/>
      <c r="R131" s="1111"/>
      <c r="S131" s="1111"/>
      <c r="T131" s="1111"/>
      <c r="U131" s="1111"/>
      <c r="V131" s="1111"/>
      <c r="W131" s="1112" t="s">
        <v>502</v>
      </c>
      <c r="X131" s="1113"/>
      <c r="Y131" s="1113"/>
      <c r="Z131" s="1114"/>
      <c r="AA131" s="1008">
        <v>1057397</v>
      </c>
      <c r="AB131" s="990"/>
      <c r="AC131" s="990"/>
      <c r="AD131" s="990"/>
      <c r="AE131" s="991"/>
      <c r="AF131" s="989">
        <v>1038977</v>
      </c>
      <c r="AG131" s="990"/>
      <c r="AH131" s="990"/>
      <c r="AI131" s="990"/>
      <c r="AJ131" s="991"/>
      <c r="AK131" s="989">
        <v>1064704</v>
      </c>
      <c r="AL131" s="990"/>
      <c r="AM131" s="990"/>
      <c r="AN131" s="990"/>
      <c r="AO131" s="991"/>
      <c r="AP131" s="1115"/>
      <c r="AQ131" s="1116"/>
      <c r="AR131" s="1116"/>
      <c r="AS131" s="1116"/>
      <c r="AT131" s="1117"/>
      <c r="AU131" s="235"/>
      <c r="AV131" s="235"/>
      <c r="AW131" s="235"/>
      <c r="AX131" s="1088" t="s">
        <v>503</v>
      </c>
      <c r="AY131" s="1040"/>
      <c r="AZ131" s="1040"/>
      <c r="BA131" s="1040"/>
      <c r="BB131" s="1040"/>
      <c r="BC131" s="1040"/>
      <c r="BD131" s="1040"/>
      <c r="BE131" s="1041"/>
      <c r="BF131" s="1089" t="s">
        <v>465</v>
      </c>
      <c r="BG131" s="1090"/>
      <c r="BH131" s="1090"/>
      <c r="BI131" s="1090"/>
      <c r="BJ131" s="1090"/>
      <c r="BK131" s="1090"/>
      <c r="BL131" s="1091"/>
      <c r="BM131" s="1089">
        <v>350</v>
      </c>
      <c r="BN131" s="1090"/>
      <c r="BO131" s="1090"/>
      <c r="BP131" s="1090"/>
      <c r="BQ131" s="1090"/>
      <c r="BR131" s="1090"/>
      <c r="BS131" s="1091"/>
      <c r="BT131" s="1092"/>
      <c r="BU131" s="1093"/>
      <c r="BV131" s="1093"/>
      <c r="BW131" s="1093"/>
      <c r="BX131" s="1093"/>
      <c r="BY131" s="1093"/>
      <c r="BZ131" s="1094"/>
      <c r="CA131" s="258"/>
      <c r="CB131" s="258"/>
      <c r="CC131" s="258"/>
      <c r="CD131" s="258"/>
      <c r="CE131" s="258"/>
      <c r="CF131" s="258"/>
      <c r="CG131" s="258"/>
      <c r="CH131" s="258"/>
      <c r="CI131" s="258"/>
      <c r="CJ131" s="258"/>
      <c r="CK131" s="258"/>
      <c r="CL131" s="258"/>
      <c r="CM131" s="258"/>
      <c r="CN131" s="258"/>
      <c r="CO131" s="258"/>
      <c r="CP131" s="258"/>
      <c r="CQ131" s="258"/>
      <c r="CR131" s="258"/>
      <c r="CS131" s="258"/>
      <c r="CT131" s="258"/>
      <c r="CU131" s="258"/>
      <c r="CV131" s="258"/>
      <c r="CW131" s="258"/>
      <c r="CX131" s="258"/>
      <c r="CY131" s="258"/>
      <c r="CZ131" s="258"/>
      <c r="DA131" s="258"/>
      <c r="DB131" s="258"/>
      <c r="DC131" s="258"/>
      <c r="DD131" s="258"/>
      <c r="DE131" s="258"/>
      <c r="DF131" s="258"/>
      <c r="DG131" s="258"/>
      <c r="DH131" s="258"/>
      <c r="DI131" s="258"/>
      <c r="DJ131" s="258"/>
      <c r="DK131" s="258"/>
      <c r="DL131" s="258"/>
      <c r="DM131" s="258"/>
      <c r="DN131" s="258"/>
      <c r="DO131" s="258"/>
      <c r="DP131" s="235"/>
      <c r="DQ131" s="235"/>
      <c r="DR131" s="235"/>
      <c r="DS131" s="235"/>
      <c r="DT131" s="235"/>
      <c r="DU131" s="235"/>
      <c r="DV131" s="235"/>
      <c r="DW131" s="235"/>
      <c r="DX131" s="235"/>
      <c r="DY131" s="235"/>
      <c r="DZ131" s="235"/>
    </row>
    <row r="132" spans="1:131" s="231" customFormat="1" ht="26.25" customHeight="1" x14ac:dyDescent="0.15">
      <c r="A132" s="1095" t="s">
        <v>504</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505</v>
      </c>
      <c r="W132" s="1099"/>
      <c r="X132" s="1099"/>
      <c r="Y132" s="1099"/>
      <c r="Z132" s="1100"/>
      <c r="AA132" s="1101">
        <v>9.690210961</v>
      </c>
      <c r="AB132" s="1102"/>
      <c r="AC132" s="1102"/>
      <c r="AD132" s="1102"/>
      <c r="AE132" s="1103"/>
      <c r="AF132" s="1104">
        <v>9.1470744780000004</v>
      </c>
      <c r="AG132" s="1102"/>
      <c r="AH132" s="1102"/>
      <c r="AI132" s="1102"/>
      <c r="AJ132" s="1103"/>
      <c r="AK132" s="1104">
        <v>8.7444961229999993</v>
      </c>
      <c r="AL132" s="1102"/>
      <c r="AM132" s="1102"/>
      <c r="AN132" s="1102"/>
      <c r="AO132" s="1103"/>
      <c r="AP132" s="1005"/>
      <c r="AQ132" s="1006"/>
      <c r="AR132" s="1006"/>
      <c r="AS132" s="1006"/>
      <c r="AT132" s="1105"/>
      <c r="AU132" s="259"/>
      <c r="AV132" s="235"/>
      <c r="AW132" s="235"/>
      <c r="AX132" s="235"/>
      <c r="AY132" s="235"/>
      <c r="AZ132" s="235"/>
      <c r="BA132" s="235"/>
      <c r="BB132" s="235"/>
      <c r="BC132" s="235"/>
      <c r="BD132" s="235"/>
      <c r="BE132" s="235"/>
      <c r="BF132" s="235"/>
      <c r="BG132" s="235"/>
      <c r="BH132" s="235"/>
      <c r="BI132" s="235"/>
      <c r="BJ132" s="235"/>
      <c r="BK132" s="235"/>
      <c r="BL132" s="235"/>
      <c r="BM132" s="235"/>
      <c r="BN132" s="235"/>
      <c r="BO132" s="235"/>
      <c r="BP132" s="235"/>
      <c r="BQ132" s="235"/>
      <c r="BR132" s="235"/>
      <c r="BS132" s="236"/>
      <c r="BT132" s="235"/>
      <c r="BU132" s="235"/>
      <c r="BV132" s="235"/>
      <c r="BW132" s="235"/>
      <c r="BX132" s="235"/>
      <c r="BY132" s="235"/>
      <c r="BZ132" s="235"/>
      <c r="CA132" s="258"/>
      <c r="CB132" s="258"/>
      <c r="CC132" s="258"/>
      <c r="CD132" s="258"/>
      <c r="CE132" s="258"/>
      <c r="CF132" s="258"/>
      <c r="CG132" s="258"/>
      <c r="CH132" s="258"/>
      <c r="CI132" s="258"/>
      <c r="CJ132" s="258"/>
      <c r="CK132" s="258"/>
      <c r="CL132" s="258"/>
      <c r="CM132" s="258"/>
      <c r="CN132" s="258"/>
      <c r="CO132" s="258"/>
      <c r="CP132" s="258"/>
      <c r="CQ132" s="258"/>
      <c r="CR132" s="258"/>
      <c r="CS132" s="258"/>
      <c r="CT132" s="258"/>
      <c r="CU132" s="258"/>
      <c r="CV132" s="258"/>
      <c r="CW132" s="258"/>
      <c r="CX132" s="258"/>
      <c r="CY132" s="258"/>
      <c r="CZ132" s="258"/>
      <c r="DA132" s="258"/>
      <c r="DB132" s="258"/>
      <c r="DC132" s="258"/>
      <c r="DD132" s="258"/>
      <c r="DE132" s="258"/>
      <c r="DF132" s="258"/>
      <c r="DG132" s="258"/>
      <c r="DH132" s="258"/>
      <c r="DI132" s="258"/>
      <c r="DJ132" s="258"/>
      <c r="DK132" s="258"/>
      <c r="DL132" s="258"/>
      <c r="DM132" s="258"/>
      <c r="DN132" s="258"/>
      <c r="DO132" s="258"/>
      <c r="DP132" s="235"/>
      <c r="DQ132" s="235"/>
      <c r="DR132" s="235"/>
      <c r="DS132" s="235"/>
      <c r="DT132" s="235"/>
      <c r="DU132" s="235"/>
      <c r="DV132" s="235"/>
      <c r="DW132" s="235"/>
      <c r="DX132" s="235"/>
      <c r="DY132" s="235"/>
      <c r="DZ132" s="235"/>
    </row>
    <row r="133" spans="1:131" s="231"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082" t="s">
        <v>506</v>
      </c>
      <c r="W133" s="1082"/>
      <c r="X133" s="1082"/>
      <c r="Y133" s="1082"/>
      <c r="Z133" s="1083"/>
      <c r="AA133" s="1084">
        <v>8.6</v>
      </c>
      <c r="AB133" s="1085"/>
      <c r="AC133" s="1085"/>
      <c r="AD133" s="1085"/>
      <c r="AE133" s="1086"/>
      <c r="AF133" s="1084">
        <v>9.3000000000000007</v>
      </c>
      <c r="AG133" s="1085"/>
      <c r="AH133" s="1085"/>
      <c r="AI133" s="1085"/>
      <c r="AJ133" s="1086"/>
      <c r="AK133" s="1084">
        <v>9.1</v>
      </c>
      <c r="AL133" s="1085"/>
      <c r="AM133" s="1085"/>
      <c r="AN133" s="1085"/>
      <c r="AO133" s="1086"/>
      <c r="AP133" s="1032"/>
      <c r="AQ133" s="1033"/>
      <c r="AR133" s="1033"/>
      <c r="AS133" s="1033"/>
      <c r="AT133" s="1087"/>
      <c r="AU133" s="235"/>
      <c r="AV133" s="235"/>
      <c r="AW133" s="235"/>
      <c r="AX133" s="235"/>
      <c r="AY133" s="235"/>
      <c r="AZ133" s="235"/>
      <c r="BA133" s="235"/>
      <c r="BB133" s="235"/>
      <c r="BC133" s="235"/>
      <c r="BD133" s="235"/>
      <c r="BE133" s="235"/>
      <c r="BF133" s="235"/>
      <c r="BG133" s="235"/>
      <c r="BH133" s="235"/>
      <c r="BI133" s="235"/>
      <c r="BJ133" s="235"/>
      <c r="BK133" s="235"/>
      <c r="BL133" s="235"/>
      <c r="BM133" s="235"/>
      <c r="BN133" s="258"/>
      <c r="BO133" s="258"/>
      <c r="BP133" s="258"/>
      <c r="BQ133" s="258"/>
      <c r="BR133" s="258"/>
      <c r="BS133" s="258"/>
      <c r="BT133" s="258"/>
      <c r="BU133" s="258"/>
      <c r="BV133" s="258"/>
      <c r="BW133" s="258"/>
      <c r="BX133" s="258"/>
      <c r="BY133" s="258"/>
      <c r="BZ133" s="258"/>
      <c r="CA133" s="258"/>
      <c r="CB133" s="258"/>
      <c r="CC133" s="258"/>
      <c r="CD133" s="258"/>
      <c r="CE133" s="258"/>
      <c r="CF133" s="258"/>
      <c r="CG133" s="258"/>
      <c r="CH133" s="258"/>
      <c r="CI133" s="258"/>
      <c r="CJ133" s="258"/>
      <c r="CK133" s="258"/>
      <c r="CL133" s="258"/>
      <c r="CM133" s="258"/>
      <c r="CN133" s="258"/>
      <c r="CO133" s="258"/>
      <c r="CP133" s="258"/>
      <c r="CQ133" s="258"/>
      <c r="CR133" s="258"/>
      <c r="CS133" s="258"/>
      <c r="CT133" s="258"/>
      <c r="CU133" s="258"/>
      <c r="CV133" s="258"/>
      <c r="CW133" s="258"/>
      <c r="CX133" s="258"/>
      <c r="CY133" s="258"/>
      <c r="CZ133" s="258"/>
      <c r="DA133" s="258"/>
      <c r="DB133" s="258"/>
      <c r="DC133" s="258"/>
      <c r="DD133" s="258"/>
      <c r="DE133" s="258"/>
      <c r="DF133" s="258"/>
      <c r="DG133" s="258"/>
      <c r="DH133" s="258"/>
      <c r="DI133" s="258"/>
      <c r="DJ133" s="258"/>
      <c r="DK133" s="258"/>
      <c r="DL133" s="258"/>
      <c r="DM133" s="258"/>
      <c r="DN133" s="258"/>
      <c r="DO133" s="258"/>
      <c r="DP133" s="235"/>
      <c r="DQ133" s="235"/>
      <c r="DR133" s="235"/>
      <c r="DS133" s="235"/>
      <c r="DT133" s="235"/>
      <c r="DU133" s="235"/>
      <c r="DV133" s="235"/>
      <c r="DW133" s="235"/>
      <c r="DX133" s="235"/>
      <c r="DY133" s="235"/>
      <c r="DZ133" s="235"/>
    </row>
    <row r="134" spans="1:131" ht="11.25" customHeight="1" x14ac:dyDescent="0.15">
      <c r="A134" s="260"/>
      <c r="B134" s="260"/>
      <c r="C134" s="260"/>
      <c r="D134" s="260"/>
      <c r="E134" s="260"/>
      <c r="F134" s="260"/>
      <c r="G134" s="260"/>
      <c r="H134" s="260"/>
      <c r="I134" s="260"/>
      <c r="J134" s="260"/>
      <c r="K134" s="260"/>
      <c r="L134" s="260"/>
      <c r="M134" s="260"/>
      <c r="N134" s="260"/>
      <c r="O134" s="260"/>
      <c r="P134" s="260"/>
      <c r="Q134" s="260"/>
      <c r="R134" s="260"/>
      <c r="S134" s="260"/>
      <c r="T134" s="260"/>
      <c r="U134" s="260"/>
      <c r="V134" s="260"/>
      <c r="W134" s="260"/>
      <c r="X134" s="260"/>
      <c r="Y134" s="260"/>
      <c r="Z134" s="260"/>
      <c r="AA134" s="260"/>
      <c r="AB134" s="260"/>
      <c r="AC134" s="260"/>
      <c r="AD134" s="260"/>
      <c r="AE134" s="260"/>
      <c r="AF134" s="260"/>
      <c r="AG134" s="260"/>
      <c r="AH134" s="260"/>
      <c r="AI134" s="260"/>
      <c r="AJ134" s="260"/>
      <c r="AK134" s="260"/>
      <c r="AL134" s="260"/>
      <c r="AM134" s="260"/>
      <c r="AN134" s="260"/>
      <c r="AO134" s="260"/>
      <c r="AP134" s="260"/>
      <c r="AQ134" s="260"/>
      <c r="AR134" s="260"/>
      <c r="AS134" s="260"/>
      <c r="AT134" s="260"/>
      <c r="AU134" s="235"/>
      <c r="AV134" s="235"/>
      <c r="AW134" s="235"/>
      <c r="AX134" s="235"/>
      <c r="AY134" s="235"/>
      <c r="AZ134" s="235"/>
      <c r="BA134" s="235"/>
      <c r="BB134" s="235"/>
      <c r="BC134" s="235"/>
      <c r="BD134" s="235"/>
      <c r="BE134" s="235"/>
      <c r="BF134" s="235"/>
      <c r="BG134" s="235"/>
      <c r="BH134" s="235"/>
      <c r="BI134" s="235"/>
      <c r="BJ134" s="235"/>
      <c r="BK134" s="235"/>
      <c r="BL134" s="235"/>
      <c r="BM134" s="235"/>
      <c r="BN134" s="258"/>
      <c r="BO134" s="258"/>
      <c r="BP134" s="258"/>
      <c r="BQ134" s="258"/>
      <c r="BR134" s="258"/>
      <c r="BS134" s="258"/>
      <c r="BT134" s="258"/>
      <c r="BU134" s="258"/>
      <c r="BV134" s="258"/>
      <c r="BW134" s="258"/>
      <c r="BX134" s="258"/>
      <c r="BY134" s="258"/>
      <c r="BZ134" s="258"/>
      <c r="CA134" s="258"/>
      <c r="CB134" s="258"/>
      <c r="CC134" s="258"/>
      <c r="CD134" s="258"/>
      <c r="CE134" s="258"/>
      <c r="CF134" s="258"/>
      <c r="CG134" s="258"/>
      <c r="CH134" s="258"/>
      <c r="CI134" s="258"/>
      <c r="CJ134" s="258"/>
      <c r="CK134" s="258"/>
      <c r="CL134" s="258"/>
      <c r="CM134" s="258"/>
      <c r="CN134" s="258"/>
      <c r="CO134" s="258"/>
      <c r="CP134" s="258"/>
      <c r="CQ134" s="258"/>
      <c r="CR134" s="258"/>
      <c r="CS134" s="258"/>
      <c r="CT134" s="258"/>
      <c r="CU134" s="258"/>
      <c r="CV134" s="258"/>
      <c r="CW134" s="258"/>
      <c r="CX134" s="258"/>
      <c r="CY134" s="258"/>
      <c r="CZ134" s="258"/>
      <c r="DA134" s="258"/>
      <c r="DB134" s="258"/>
      <c r="DC134" s="258"/>
      <c r="DD134" s="258"/>
      <c r="DE134" s="258"/>
      <c r="DF134" s="258"/>
      <c r="DG134" s="258"/>
      <c r="DH134" s="258"/>
      <c r="DI134" s="258"/>
      <c r="DJ134" s="258"/>
      <c r="DK134" s="258"/>
      <c r="DL134" s="258"/>
      <c r="DM134" s="258"/>
      <c r="DN134" s="258"/>
      <c r="DO134" s="258"/>
      <c r="DP134" s="235"/>
      <c r="DQ134" s="235"/>
      <c r="DR134" s="235"/>
      <c r="DS134" s="235"/>
      <c r="DT134" s="235"/>
      <c r="DU134" s="235"/>
      <c r="DV134" s="235"/>
      <c r="DW134" s="235"/>
      <c r="DX134" s="235"/>
      <c r="DY134" s="235"/>
      <c r="DZ134" s="235"/>
      <c r="EA134" s="231"/>
    </row>
    <row r="135" spans="1:131" ht="14.25" hidden="1" x14ac:dyDescent="0.15">
      <c r="AU135" s="260"/>
      <c r="AV135" s="260"/>
      <c r="AW135" s="260"/>
      <c r="AX135" s="260"/>
      <c r="AY135" s="260"/>
      <c r="AZ135" s="260"/>
      <c r="BA135" s="260"/>
      <c r="BB135" s="260"/>
      <c r="BC135" s="260"/>
      <c r="BD135" s="260"/>
      <c r="BE135" s="260"/>
      <c r="BF135" s="260"/>
      <c r="BG135" s="260"/>
      <c r="BH135" s="260"/>
      <c r="BI135" s="260"/>
      <c r="BJ135" s="260"/>
      <c r="BK135" s="260"/>
      <c r="BL135" s="260"/>
      <c r="BM135" s="260"/>
      <c r="BN135" s="260"/>
      <c r="BO135" s="260"/>
      <c r="BP135" s="260"/>
      <c r="BQ135" s="260"/>
      <c r="BR135" s="260"/>
      <c r="BS135" s="260"/>
      <c r="BT135" s="260"/>
      <c r="BU135" s="260"/>
      <c r="BV135" s="260"/>
      <c r="BW135" s="260"/>
      <c r="BX135" s="260"/>
      <c r="BY135" s="260"/>
      <c r="BZ135" s="260"/>
      <c r="CA135" s="260"/>
      <c r="CB135" s="260"/>
      <c r="CC135" s="260"/>
      <c r="CD135" s="260"/>
      <c r="CE135" s="260"/>
      <c r="CF135" s="260"/>
      <c r="CG135" s="260"/>
      <c r="CH135" s="260"/>
      <c r="CI135" s="260"/>
      <c r="CJ135" s="260"/>
      <c r="CK135" s="260"/>
      <c r="CL135" s="260"/>
      <c r="CM135" s="260"/>
      <c r="CN135" s="260"/>
      <c r="CO135" s="260"/>
      <c r="CP135" s="260"/>
      <c r="CQ135" s="260"/>
      <c r="CR135" s="260"/>
      <c r="CS135" s="260"/>
      <c r="CT135" s="260"/>
      <c r="CU135" s="260"/>
      <c r="CV135" s="260"/>
      <c r="CW135" s="260"/>
      <c r="CX135" s="260"/>
      <c r="CY135" s="260"/>
      <c r="CZ135" s="260"/>
      <c r="DA135" s="260"/>
      <c r="DB135" s="260"/>
      <c r="DC135" s="260"/>
      <c r="DD135" s="260"/>
      <c r="DE135" s="260"/>
      <c r="DF135" s="260"/>
      <c r="DG135" s="260"/>
      <c r="DH135" s="260"/>
      <c r="DI135" s="260"/>
      <c r="DJ135" s="260"/>
      <c r="DK135" s="260"/>
      <c r="DL135" s="260"/>
      <c r="DM135" s="260"/>
      <c r="DN135" s="260"/>
      <c r="DO135" s="260"/>
      <c r="DP135" s="260"/>
      <c r="DQ135" s="260"/>
      <c r="DR135" s="260"/>
      <c r="DS135" s="260"/>
      <c r="DT135" s="260"/>
      <c r="DU135" s="260"/>
      <c r="DV135" s="260"/>
      <c r="DW135" s="260"/>
      <c r="DX135" s="260"/>
      <c r="DY135" s="260"/>
      <c r="DZ135" s="260"/>
    </row>
  </sheetData>
  <sheetProtection algorithmName="SHA-512" hashValue="MXyVs/XX+3KpGR7rVoX2vnyv7VQrURlPKvW13xEIFs378xpK6SN3IqIHki1aWp2fto07JVYyvZz/BE/LdSczbw==" saltValue="m+1AeBo6bA4Tx3ilCastf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zoomScaleNormal="100" workbookViewId="0"/>
  </sheetViews>
  <sheetFormatPr defaultColWidth="0" defaultRowHeight="13.5" customHeight="1" zeroHeight="1" x14ac:dyDescent="0.15"/>
  <cols>
    <col min="1" max="120" width="2.75" style="262" customWidth="1"/>
    <col min="121" max="121" width="0" style="261" hidden="1" customWidth="1"/>
    <col min="122" max="16384" width="9" style="261" hidden="1"/>
  </cols>
  <sheetData>
    <row r="1" spans="1:120"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1"/>
    </row>
    <row r="17" spans="119:120" x14ac:dyDescent="0.15">
      <c r="DP17" s="261"/>
    </row>
    <row r="18" spans="119:120" x14ac:dyDescent="0.15"/>
    <row r="19" spans="119:120" x14ac:dyDescent="0.15"/>
    <row r="20" spans="119:120" x14ac:dyDescent="0.15">
      <c r="DO20" s="261"/>
      <c r="DP20" s="261"/>
    </row>
    <row r="21" spans="119:120" x14ac:dyDescent="0.15">
      <c r="DP21" s="261"/>
    </row>
    <row r="22" spans="119:120" x14ac:dyDescent="0.15"/>
    <row r="23" spans="119:120" x14ac:dyDescent="0.15">
      <c r="DO23" s="261"/>
      <c r="DP23" s="261"/>
    </row>
    <row r="24" spans="119:120" x14ac:dyDescent="0.15">
      <c r="DP24" s="261"/>
    </row>
    <row r="25" spans="119:120" x14ac:dyDescent="0.15">
      <c r="DP25" s="261"/>
    </row>
    <row r="26" spans="119:120" x14ac:dyDescent="0.15">
      <c r="DO26" s="261"/>
      <c r="DP26" s="261"/>
    </row>
    <row r="27" spans="119:120" x14ac:dyDescent="0.15"/>
    <row r="28" spans="119:120" x14ac:dyDescent="0.15">
      <c r="DO28" s="261"/>
      <c r="DP28" s="261"/>
    </row>
    <row r="29" spans="119:120" x14ac:dyDescent="0.15">
      <c r="DP29" s="261"/>
    </row>
    <row r="30" spans="119:120" x14ac:dyDescent="0.15"/>
    <row r="31" spans="119:120" x14ac:dyDescent="0.15">
      <c r="DO31" s="261"/>
      <c r="DP31" s="261"/>
    </row>
    <row r="32" spans="119:120" x14ac:dyDescent="0.15"/>
    <row r="33" spans="98:120" x14ac:dyDescent="0.15">
      <c r="DO33" s="261"/>
      <c r="DP33" s="261"/>
    </row>
    <row r="34" spans="98:120" x14ac:dyDescent="0.15">
      <c r="DM34" s="261"/>
    </row>
    <row r="35" spans="98:120" x14ac:dyDescent="0.15">
      <c r="CT35" s="261"/>
      <c r="CU35" s="261"/>
      <c r="CV35" s="261"/>
      <c r="CY35" s="261"/>
      <c r="CZ35" s="261"/>
      <c r="DA35" s="261"/>
      <c r="DD35" s="261"/>
      <c r="DE35" s="261"/>
      <c r="DF35" s="261"/>
      <c r="DI35" s="261"/>
      <c r="DJ35" s="261"/>
      <c r="DK35" s="261"/>
      <c r="DM35" s="261"/>
      <c r="DN35" s="261"/>
      <c r="DO35" s="261"/>
      <c r="DP35" s="261"/>
    </row>
    <row r="36" spans="98:120" x14ac:dyDescent="0.15"/>
    <row r="37" spans="98:120" x14ac:dyDescent="0.15">
      <c r="CW37" s="261"/>
      <c r="DB37" s="261"/>
      <c r="DG37" s="261"/>
      <c r="DL37" s="261"/>
      <c r="DP37" s="261"/>
    </row>
    <row r="38" spans="98:120" x14ac:dyDescent="0.15">
      <c r="CT38" s="261"/>
      <c r="CU38" s="261"/>
      <c r="CV38" s="261"/>
      <c r="CW38" s="261"/>
      <c r="CY38" s="261"/>
      <c r="CZ38" s="261"/>
      <c r="DA38" s="261"/>
      <c r="DB38" s="261"/>
      <c r="DD38" s="261"/>
      <c r="DE38" s="261"/>
      <c r="DF38" s="261"/>
      <c r="DG38" s="261"/>
      <c r="DI38" s="261"/>
      <c r="DJ38" s="261"/>
      <c r="DK38" s="261"/>
      <c r="DL38" s="261"/>
      <c r="DN38" s="261"/>
      <c r="DO38" s="261"/>
      <c r="DP38" s="26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1"/>
      <c r="DO49" s="261"/>
      <c r="DP49" s="26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1"/>
      <c r="CS63" s="261"/>
      <c r="CX63" s="261"/>
      <c r="DC63" s="261"/>
      <c r="DH63" s="261"/>
    </row>
    <row r="64" spans="22:120" x14ac:dyDescent="0.15">
      <c r="V64" s="261"/>
    </row>
    <row r="65" spans="15:120" x14ac:dyDescent="0.15">
      <c r="X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261"/>
      <c r="BA65" s="261"/>
      <c r="BB65" s="261"/>
      <c r="BC65" s="261"/>
      <c r="BD65" s="261"/>
      <c r="BE65" s="261"/>
      <c r="BF65" s="261"/>
      <c r="BG65" s="261"/>
      <c r="BH65" s="261"/>
      <c r="BI65" s="261"/>
      <c r="BJ65" s="261"/>
      <c r="BK65" s="261"/>
      <c r="BL65" s="261"/>
      <c r="BM65" s="261"/>
      <c r="BN65" s="261"/>
      <c r="BO65" s="261"/>
      <c r="BP65" s="261"/>
      <c r="BQ65" s="261"/>
      <c r="BR65" s="261"/>
      <c r="BS65" s="261"/>
      <c r="BT65" s="261"/>
      <c r="BU65" s="261"/>
      <c r="BV65" s="261"/>
      <c r="BW65" s="261"/>
      <c r="BX65" s="261"/>
      <c r="BY65" s="261"/>
      <c r="BZ65" s="261"/>
      <c r="CA65" s="261"/>
      <c r="CB65" s="261"/>
      <c r="CC65" s="261"/>
      <c r="CD65" s="261"/>
      <c r="CE65" s="261"/>
      <c r="CF65" s="261"/>
      <c r="CG65" s="261"/>
      <c r="CH65" s="261"/>
      <c r="CI65" s="261"/>
      <c r="CJ65" s="261"/>
      <c r="CK65" s="261"/>
      <c r="CL65" s="261"/>
      <c r="CM65" s="261"/>
      <c r="CN65" s="261"/>
      <c r="CO65" s="261"/>
      <c r="CP65" s="261"/>
      <c r="CQ65" s="261"/>
      <c r="CR65" s="261"/>
      <c r="CU65" s="261"/>
      <c r="CZ65" s="261"/>
      <c r="DE65" s="261"/>
      <c r="DJ65" s="261"/>
    </row>
    <row r="66" spans="15:120" x14ac:dyDescent="0.15">
      <c r="Q66" s="261"/>
      <c r="S66" s="261"/>
      <c r="U66" s="261"/>
      <c r="DM66" s="261"/>
    </row>
    <row r="67" spans="15:120" x14ac:dyDescent="0.15">
      <c r="O67" s="261"/>
      <c r="P67" s="261"/>
      <c r="R67" s="261"/>
      <c r="T67" s="261"/>
      <c r="Y67" s="261"/>
      <c r="CT67" s="261"/>
      <c r="CV67" s="261"/>
      <c r="CW67" s="261"/>
      <c r="CY67" s="261"/>
      <c r="DA67" s="261"/>
      <c r="DB67" s="261"/>
      <c r="DD67" s="261"/>
      <c r="DF67" s="261"/>
      <c r="DG67" s="261"/>
      <c r="DI67" s="261"/>
      <c r="DK67" s="261"/>
      <c r="DL67" s="261"/>
      <c r="DN67" s="261"/>
      <c r="DO67" s="261"/>
      <c r="DP67" s="261"/>
    </row>
    <row r="68" spans="15:120" x14ac:dyDescent="0.15"/>
    <row r="69" spans="15:120" x14ac:dyDescent="0.15"/>
    <row r="70" spans="15:120" x14ac:dyDescent="0.15"/>
    <row r="71" spans="15:120" x14ac:dyDescent="0.15"/>
    <row r="72" spans="15:120" x14ac:dyDescent="0.15">
      <c r="DP72" s="261"/>
    </row>
    <row r="73" spans="15:120" x14ac:dyDescent="0.15">
      <c r="DP73" s="26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1"/>
      <c r="CX96" s="261"/>
      <c r="DC96" s="261"/>
      <c r="DH96" s="261"/>
    </row>
    <row r="97" spans="24:120" x14ac:dyDescent="0.15">
      <c r="CS97" s="261"/>
      <c r="CX97" s="261"/>
      <c r="DC97" s="261"/>
      <c r="DH97" s="261"/>
      <c r="DP97" s="262" t="s">
        <v>507</v>
      </c>
    </row>
    <row r="98" spans="24:120" hidden="1" x14ac:dyDescent="0.15">
      <c r="CS98" s="261"/>
      <c r="CX98" s="261"/>
      <c r="DC98" s="261"/>
      <c r="DH98" s="261"/>
    </row>
    <row r="99" spans="24:120" hidden="1" x14ac:dyDescent="0.15">
      <c r="CS99" s="261"/>
      <c r="CX99" s="261"/>
      <c r="DC99" s="261"/>
      <c r="DH99" s="261"/>
    </row>
    <row r="101" spans="24:120" ht="12" hidden="1" customHeight="1" x14ac:dyDescent="0.15">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1"/>
      <c r="BA101" s="261"/>
      <c r="BB101" s="261"/>
      <c r="BC101" s="261"/>
      <c r="BD101" s="261"/>
      <c r="BE101" s="261"/>
      <c r="BF101" s="261"/>
      <c r="BG101" s="261"/>
      <c r="BH101" s="261"/>
      <c r="BI101" s="261"/>
      <c r="BJ101" s="261"/>
      <c r="BK101" s="261"/>
      <c r="BL101" s="261"/>
      <c r="BM101" s="261"/>
      <c r="BN101" s="261"/>
      <c r="BO101" s="261"/>
      <c r="BP101" s="261"/>
      <c r="BQ101" s="261"/>
      <c r="BR101" s="261"/>
      <c r="BS101" s="261"/>
      <c r="BT101" s="261"/>
      <c r="BU101" s="261"/>
      <c r="BV101" s="261"/>
      <c r="BW101" s="261"/>
      <c r="BX101" s="261"/>
      <c r="BY101" s="261"/>
      <c r="BZ101" s="261"/>
      <c r="CA101" s="261"/>
      <c r="CB101" s="261"/>
      <c r="CC101" s="261"/>
      <c r="CD101" s="261"/>
      <c r="CE101" s="261"/>
      <c r="CF101" s="261"/>
      <c r="CG101" s="261"/>
      <c r="CH101" s="261"/>
      <c r="CI101" s="261"/>
      <c r="CJ101" s="261"/>
      <c r="CK101" s="261"/>
      <c r="CL101" s="261"/>
      <c r="CM101" s="261"/>
      <c r="CN101" s="261"/>
      <c r="CO101" s="261"/>
      <c r="CP101" s="261"/>
      <c r="CQ101" s="261"/>
      <c r="CR101" s="261"/>
      <c r="CU101" s="261"/>
      <c r="CZ101" s="261"/>
      <c r="DE101" s="261"/>
      <c r="DJ101" s="261"/>
    </row>
    <row r="102" spans="24:120" ht="1.5" hidden="1" customHeight="1" x14ac:dyDescent="0.15">
      <c r="CU102" s="261"/>
      <c r="CZ102" s="261"/>
      <c r="DE102" s="261"/>
      <c r="DJ102" s="261"/>
      <c r="DM102" s="261"/>
    </row>
    <row r="103" spans="24:120" hidden="1" x14ac:dyDescent="0.15">
      <c r="CT103" s="261"/>
      <c r="CV103" s="261"/>
      <c r="CW103" s="261"/>
      <c r="CY103" s="261"/>
      <c r="DA103" s="261"/>
      <c r="DB103" s="261"/>
      <c r="DD103" s="261"/>
      <c r="DF103" s="261"/>
      <c r="DG103" s="261"/>
      <c r="DI103" s="261"/>
      <c r="DK103" s="261"/>
      <c r="DL103" s="261"/>
      <c r="DM103" s="261"/>
      <c r="DN103" s="261"/>
      <c r="DO103" s="261"/>
      <c r="DP103" s="261"/>
    </row>
    <row r="104" spans="24:120" hidden="1" x14ac:dyDescent="0.15">
      <c r="CV104" s="261"/>
      <c r="CW104" s="261"/>
      <c r="DA104" s="261"/>
      <c r="DB104" s="261"/>
      <c r="DF104" s="261"/>
      <c r="DG104" s="261"/>
      <c r="DK104" s="261"/>
      <c r="DL104" s="261"/>
      <c r="DN104" s="261"/>
      <c r="DO104" s="261"/>
      <c r="DP104" s="261"/>
    </row>
    <row r="105" spans="24:120" ht="12.75" hidden="1" customHeight="1" x14ac:dyDescent="0.15"/>
  </sheetData>
  <sheetProtection algorithmName="SHA-512" hashValue="MG3QKNsk+cwpO6I9iX5zL7cij2Tj3U9lszzCezip6yzKxk/fjSy6gbxnSotRLz7h6yxwd6d4fhL4g+mVGfihxw==" saltValue="qGUgk7b74LloeOuFXpomS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tabSelected="1" topLeftCell="BD17" zoomScaleNormal="100" workbookViewId="0"/>
  </sheetViews>
  <sheetFormatPr defaultColWidth="0" defaultRowHeight="13.5" customHeight="1" zeroHeight="1" x14ac:dyDescent="0.15"/>
  <cols>
    <col min="1" max="116" width="2.625" style="262" customWidth="1"/>
    <col min="117" max="16384" width="9" style="261" hidden="1"/>
  </cols>
  <sheetData>
    <row r="1" spans="2:116"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row>
    <row r="2" spans="2:116" x14ac:dyDescent="0.15"/>
    <row r="3" spans="2:116" x14ac:dyDescent="0.15"/>
    <row r="4" spans="2:116" x14ac:dyDescent="0.15">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1"/>
      <c r="CN4" s="261"/>
      <c r="CO4" s="261"/>
      <c r="CP4" s="261"/>
      <c r="CQ4" s="261"/>
      <c r="CR4" s="261"/>
      <c r="CS4" s="261"/>
      <c r="CT4" s="261"/>
      <c r="CU4" s="261"/>
      <c r="CV4" s="261"/>
      <c r="CW4" s="261"/>
      <c r="CX4" s="261"/>
      <c r="CY4" s="261"/>
      <c r="CZ4" s="261"/>
      <c r="DA4" s="261"/>
      <c r="DB4" s="261"/>
      <c r="DC4" s="261"/>
      <c r="DD4" s="261"/>
      <c r="DE4" s="261"/>
      <c r="DF4" s="261"/>
      <c r="DG4" s="261"/>
      <c r="DH4" s="261"/>
      <c r="DI4" s="261"/>
      <c r="DJ4" s="261"/>
      <c r="DK4" s="261"/>
      <c r="DL4" s="261"/>
    </row>
    <row r="5" spans="2:116" x14ac:dyDescent="0.15">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BV5" s="261"/>
      <c r="BW5" s="261"/>
      <c r="BX5" s="261"/>
      <c r="BY5" s="261"/>
      <c r="BZ5" s="261"/>
      <c r="CA5" s="261"/>
      <c r="CB5" s="261"/>
      <c r="CC5" s="261"/>
      <c r="CD5" s="261"/>
      <c r="CE5" s="261"/>
      <c r="CF5" s="261"/>
      <c r="CG5" s="261"/>
      <c r="CH5" s="261"/>
      <c r="CI5" s="261"/>
      <c r="CJ5" s="261"/>
      <c r="CK5" s="261"/>
      <c r="CL5" s="261"/>
      <c r="CM5" s="261"/>
      <c r="CN5" s="261"/>
      <c r="CO5" s="261"/>
      <c r="CP5" s="261"/>
      <c r="CQ5" s="261"/>
      <c r="CR5" s="261"/>
      <c r="CS5" s="261"/>
      <c r="CT5" s="261"/>
      <c r="CU5" s="261"/>
      <c r="CV5" s="261"/>
      <c r="CW5" s="261"/>
      <c r="CX5" s="261"/>
      <c r="CY5" s="261"/>
      <c r="CZ5" s="261"/>
      <c r="DA5" s="261"/>
      <c r="DB5" s="261"/>
      <c r="DC5" s="261"/>
      <c r="DD5" s="261"/>
      <c r="DE5" s="261"/>
      <c r="DF5" s="261"/>
      <c r="DG5" s="261"/>
      <c r="DH5" s="261"/>
      <c r="DI5" s="261"/>
      <c r="DJ5" s="261"/>
      <c r="DK5" s="261"/>
      <c r="DL5" s="26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c r="BY18" s="261"/>
      <c r="BZ18" s="261"/>
      <c r="CA18" s="261"/>
      <c r="CB18" s="261"/>
      <c r="CC18" s="261"/>
      <c r="CD18" s="261"/>
      <c r="CE18" s="261"/>
      <c r="CF18" s="261"/>
      <c r="CG18" s="261"/>
      <c r="CH18" s="261"/>
      <c r="CI18" s="261"/>
      <c r="CJ18" s="261"/>
      <c r="CK18" s="261"/>
      <c r="CL18" s="261"/>
      <c r="CM18" s="261"/>
      <c r="CN18" s="261"/>
      <c r="CO18" s="261"/>
      <c r="CP18" s="261"/>
      <c r="CQ18" s="261"/>
      <c r="CR18" s="261"/>
      <c r="CS18" s="261"/>
      <c r="CT18" s="261"/>
      <c r="CU18" s="261"/>
      <c r="CV18" s="261"/>
      <c r="CW18" s="261"/>
      <c r="CX18" s="261"/>
      <c r="CY18" s="261"/>
      <c r="CZ18" s="261"/>
      <c r="DA18" s="261"/>
      <c r="DB18" s="261"/>
      <c r="DC18" s="261"/>
      <c r="DD18" s="261"/>
      <c r="DE18" s="261"/>
      <c r="DF18" s="261"/>
      <c r="DG18" s="261"/>
      <c r="DH18" s="261"/>
      <c r="DI18" s="261"/>
      <c r="DJ18" s="261"/>
      <c r="DK18" s="261"/>
      <c r="DL18" s="261"/>
    </row>
    <row r="19" spans="9:116" x14ac:dyDescent="0.15"/>
    <row r="20" spans="9:116" x14ac:dyDescent="0.15"/>
    <row r="21" spans="9:116" x14ac:dyDescent="0.15">
      <c r="DL21" s="261"/>
    </row>
    <row r="22" spans="9:116" x14ac:dyDescent="0.15">
      <c r="DI22" s="261"/>
      <c r="DJ22" s="261"/>
      <c r="DK22" s="261"/>
      <c r="DL22" s="261"/>
    </row>
    <row r="23" spans="9:116" x14ac:dyDescent="0.15">
      <c r="CY23" s="261"/>
      <c r="CZ23" s="261"/>
      <c r="DA23" s="261"/>
      <c r="DB23" s="261"/>
      <c r="DC23" s="261"/>
      <c r="DD23" s="261"/>
      <c r="DE23" s="261"/>
      <c r="DF23" s="261"/>
      <c r="DG23" s="261"/>
      <c r="DH23" s="261"/>
      <c r="DI23" s="261"/>
      <c r="DJ23" s="261"/>
      <c r="DK23" s="261"/>
      <c r="DL23" s="26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1"/>
      <c r="DA35" s="261"/>
      <c r="DB35" s="261"/>
      <c r="DC35" s="261"/>
      <c r="DD35" s="261"/>
      <c r="DE35" s="261"/>
      <c r="DF35" s="261"/>
      <c r="DG35" s="261"/>
      <c r="DH35" s="261"/>
      <c r="DI35" s="261"/>
      <c r="DJ35" s="261"/>
      <c r="DK35" s="261"/>
      <c r="DL35" s="261"/>
    </row>
    <row r="36" spans="15:116" x14ac:dyDescent="0.15"/>
    <row r="37" spans="15:116" x14ac:dyDescent="0.15">
      <c r="DL37" s="261"/>
    </row>
    <row r="38" spans="15:116" x14ac:dyDescent="0.15">
      <c r="DI38" s="261"/>
      <c r="DJ38" s="261"/>
      <c r="DK38" s="261"/>
      <c r="DL38" s="261"/>
    </row>
    <row r="39" spans="15:116" x14ac:dyDescent="0.15"/>
    <row r="40" spans="15:116" x14ac:dyDescent="0.15"/>
    <row r="41" spans="15:116" x14ac:dyDescent="0.15"/>
    <row r="42" spans="15:116" x14ac:dyDescent="0.15"/>
    <row r="43" spans="15:116" x14ac:dyDescent="0.15">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E43" s="261"/>
      <c r="DF43" s="261"/>
      <c r="DG43" s="261"/>
      <c r="DH43" s="261"/>
      <c r="DI43" s="261"/>
      <c r="DJ43" s="261"/>
      <c r="DK43" s="261"/>
      <c r="DL43" s="261"/>
    </row>
    <row r="44" spans="15:116" x14ac:dyDescent="0.15">
      <c r="DL44" s="261"/>
    </row>
    <row r="45" spans="15:116" x14ac:dyDescent="0.15"/>
    <row r="46" spans="15:116" x14ac:dyDescent="0.15">
      <c r="DA46" s="261"/>
      <c r="DB46" s="261"/>
      <c r="DC46" s="261"/>
      <c r="DD46" s="261"/>
      <c r="DE46" s="261"/>
      <c r="DF46" s="261"/>
      <c r="DG46" s="261"/>
      <c r="DH46" s="261"/>
      <c r="DI46" s="261"/>
      <c r="DJ46" s="261"/>
      <c r="DK46" s="261"/>
      <c r="DL46" s="261"/>
    </row>
    <row r="47" spans="15:116" x14ac:dyDescent="0.15"/>
    <row r="48" spans="15:116" x14ac:dyDescent="0.15"/>
    <row r="49" spans="104:116" x14ac:dyDescent="0.15"/>
    <row r="50" spans="104:116" x14ac:dyDescent="0.15">
      <c r="CZ50" s="261"/>
      <c r="DA50" s="261"/>
      <c r="DB50" s="261"/>
      <c r="DC50" s="261"/>
      <c r="DD50" s="261"/>
      <c r="DE50" s="261"/>
      <c r="DF50" s="261"/>
      <c r="DG50" s="261"/>
      <c r="DH50" s="261"/>
      <c r="DI50" s="261"/>
      <c r="DJ50" s="261"/>
      <c r="DK50" s="261"/>
      <c r="DL50" s="261"/>
    </row>
    <row r="51" spans="104:116" x14ac:dyDescent="0.15"/>
    <row r="52" spans="104:116" x14ac:dyDescent="0.15"/>
    <row r="53" spans="104:116" x14ac:dyDescent="0.15">
      <c r="DL53" s="26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1"/>
      <c r="DD67" s="261"/>
      <c r="DE67" s="261"/>
      <c r="DF67" s="261"/>
      <c r="DG67" s="261"/>
      <c r="DH67" s="261"/>
      <c r="DI67" s="261"/>
      <c r="DJ67" s="261"/>
      <c r="DK67" s="261"/>
      <c r="DL67" s="26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AG3lcYOSSZmKsGLLcNG0JU17a7fhAKH4GJyYxvlEh+X+ZdjswhubluVXttyAD70b7c/N1bTsgXYdFuTVlG36Q==" saltValue="+zniD8vCdTXrv/0pvoB4t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zoomScaleNormal="100" workbookViewId="0"/>
  </sheetViews>
  <sheetFormatPr defaultColWidth="0" defaultRowHeight="13.5" customHeight="1" zeroHeight="1" x14ac:dyDescent="0.15"/>
  <cols>
    <col min="1" max="36" width="2.5" style="263" customWidth="1"/>
    <col min="37" max="44" width="17" style="263" customWidth="1"/>
    <col min="45" max="45" width="6.125" style="269" customWidth="1"/>
    <col min="46" max="46" width="3" style="267" customWidth="1"/>
    <col min="47" max="47" width="19.125" style="263" hidden="1" customWidth="1"/>
    <col min="48" max="52" width="12.625" style="263" hidden="1" customWidth="1"/>
    <col min="53" max="16384" width="8.625" style="263" hidden="1"/>
  </cols>
  <sheetData>
    <row r="1" spans="1:46" x14ac:dyDescent="0.15">
      <c r="AS1" s="263"/>
      <c r="AT1" s="263"/>
    </row>
    <row r="2" spans="1:46" x14ac:dyDescent="0.15">
      <c r="AS2" s="263"/>
      <c r="AT2" s="263"/>
    </row>
    <row r="3" spans="1:46" x14ac:dyDescent="0.15">
      <c r="AS3" s="263"/>
      <c r="AT3" s="263"/>
    </row>
    <row r="4" spans="1:46" x14ac:dyDescent="0.15">
      <c r="AS4" s="263"/>
      <c r="AT4" s="263"/>
    </row>
    <row r="5" spans="1:46" ht="17.25" x14ac:dyDescent="0.15">
      <c r="A5" s="264" t="s">
        <v>508</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x14ac:dyDescent="0.15">
      <c r="A6" s="267"/>
      <c r="AK6" s="268" t="s">
        <v>509</v>
      </c>
      <c r="AL6" s="268"/>
      <c r="AM6" s="268"/>
      <c r="AN6" s="268"/>
    </row>
    <row r="7" spans="1:46" ht="13.5" customHeight="1" x14ac:dyDescent="0.15">
      <c r="A7" s="267"/>
      <c r="AK7" s="270"/>
      <c r="AL7" s="271"/>
      <c r="AM7" s="271"/>
      <c r="AN7" s="272"/>
      <c r="AO7" s="1118" t="s">
        <v>510</v>
      </c>
      <c r="AP7" s="273"/>
      <c r="AQ7" s="274" t="s">
        <v>511</v>
      </c>
      <c r="AR7" s="275"/>
    </row>
    <row r="8" spans="1:46" x14ac:dyDescent="0.15">
      <c r="A8" s="267"/>
      <c r="AK8" s="276"/>
      <c r="AL8" s="277"/>
      <c r="AM8" s="277"/>
      <c r="AN8" s="278"/>
      <c r="AO8" s="1119"/>
      <c r="AP8" s="279" t="s">
        <v>512</v>
      </c>
      <c r="AQ8" s="280" t="s">
        <v>513</v>
      </c>
      <c r="AR8" s="281" t="s">
        <v>514</v>
      </c>
    </row>
    <row r="9" spans="1:46" x14ac:dyDescent="0.15">
      <c r="A9" s="267"/>
      <c r="AK9" s="1120" t="s">
        <v>515</v>
      </c>
      <c r="AL9" s="1121"/>
      <c r="AM9" s="1121"/>
      <c r="AN9" s="1122"/>
      <c r="AO9" s="282">
        <v>483312</v>
      </c>
      <c r="AP9" s="282">
        <v>384496</v>
      </c>
      <c r="AQ9" s="283">
        <v>224098</v>
      </c>
      <c r="AR9" s="284">
        <v>71.599999999999994</v>
      </c>
    </row>
    <row r="10" spans="1:46" ht="13.5" customHeight="1" x14ac:dyDescent="0.15">
      <c r="A10" s="267"/>
      <c r="AK10" s="1120" t="s">
        <v>516</v>
      </c>
      <c r="AL10" s="1121"/>
      <c r="AM10" s="1121"/>
      <c r="AN10" s="1122"/>
      <c r="AO10" s="285">
        <v>1971</v>
      </c>
      <c r="AP10" s="285">
        <v>1568</v>
      </c>
      <c r="AQ10" s="286">
        <v>32087</v>
      </c>
      <c r="AR10" s="287">
        <v>-95.1</v>
      </c>
    </row>
    <row r="11" spans="1:46" ht="13.5" customHeight="1" x14ac:dyDescent="0.15">
      <c r="A11" s="267"/>
      <c r="AK11" s="1120" t="s">
        <v>517</v>
      </c>
      <c r="AL11" s="1121"/>
      <c r="AM11" s="1121"/>
      <c r="AN11" s="1122"/>
      <c r="AO11" s="285" t="s">
        <v>518</v>
      </c>
      <c r="AP11" s="285" t="s">
        <v>518</v>
      </c>
      <c r="AQ11" s="286">
        <v>3587</v>
      </c>
      <c r="AR11" s="287" t="s">
        <v>518</v>
      </c>
    </row>
    <row r="12" spans="1:46" ht="13.5" customHeight="1" x14ac:dyDescent="0.15">
      <c r="A12" s="267"/>
      <c r="AK12" s="1120" t="s">
        <v>519</v>
      </c>
      <c r="AL12" s="1121"/>
      <c r="AM12" s="1121"/>
      <c r="AN12" s="1122"/>
      <c r="AO12" s="285" t="s">
        <v>518</v>
      </c>
      <c r="AP12" s="285" t="s">
        <v>518</v>
      </c>
      <c r="AQ12" s="286" t="s">
        <v>518</v>
      </c>
      <c r="AR12" s="287" t="s">
        <v>518</v>
      </c>
    </row>
    <row r="13" spans="1:46" ht="13.5" customHeight="1" x14ac:dyDescent="0.15">
      <c r="A13" s="267"/>
      <c r="AK13" s="1120" t="s">
        <v>520</v>
      </c>
      <c r="AL13" s="1121"/>
      <c r="AM13" s="1121"/>
      <c r="AN13" s="1122"/>
      <c r="AO13" s="285">
        <v>15184</v>
      </c>
      <c r="AP13" s="285">
        <v>12080</v>
      </c>
      <c r="AQ13" s="286">
        <v>11579</v>
      </c>
      <c r="AR13" s="287">
        <v>4.3</v>
      </c>
    </row>
    <row r="14" spans="1:46" ht="13.5" customHeight="1" x14ac:dyDescent="0.15">
      <c r="A14" s="267"/>
      <c r="AK14" s="1120" t="s">
        <v>521</v>
      </c>
      <c r="AL14" s="1121"/>
      <c r="AM14" s="1121"/>
      <c r="AN14" s="1122"/>
      <c r="AO14" s="285" t="s">
        <v>518</v>
      </c>
      <c r="AP14" s="285" t="s">
        <v>518</v>
      </c>
      <c r="AQ14" s="286">
        <v>4496</v>
      </c>
      <c r="AR14" s="287" t="s">
        <v>518</v>
      </c>
    </row>
    <row r="15" spans="1:46" ht="13.5" customHeight="1" x14ac:dyDescent="0.15">
      <c r="A15" s="267"/>
      <c r="AK15" s="1126" t="s">
        <v>522</v>
      </c>
      <c r="AL15" s="1127"/>
      <c r="AM15" s="1127"/>
      <c r="AN15" s="1128"/>
      <c r="AO15" s="285">
        <v>-48374</v>
      </c>
      <c r="AP15" s="285">
        <v>-38484</v>
      </c>
      <c r="AQ15" s="286">
        <v>-17592</v>
      </c>
      <c r="AR15" s="287">
        <v>118.8</v>
      </c>
    </row>
    <row r="16" spans="1:46" x14ac:dyDescent="0.15">
      <c r="A16" s="267"/>
      <c r="AK16" s="1126" t="s">
        <v>189</v>
      </c>
      <c r="AL16" s="1127"/>
      <c r="AM16" s="1127"/>
      <c r="AN16" s="1128"/>
      <c r="AO16" s="285">
        <v>452093</v>
      </c>
      <c r="AP16" s="285">
        <v>359660</v>
      </c>
      <c r="AQ16" s="286">
        <v>258255</v>
      </c>
      <c r="AR16" s="287">
        <v>39.299999999999997</v>
      </c>
    </row>
    <row r="17" spans="1:46" x14ac:dyDescent="0.15">
      <c r="A17" s="267"/>
    </row>
    <row r="18" spans="1:46" x14ac:dyDescent="0.15">
      <c r="A18" s="267"/>
      <c r="AQ18" s="288"/>
      <c r="AR18" s="288"/>
    </row>
    <row r="19" spans="1:46" x14ac:dyDescent="0.15">
      <c r="A19" s="267"/>
      <c r="AK19" s="263" t="s">
        <v>523</v>
      </c>
    </row>
    <row r="20" spans="1:46" x14ac:dyDescent="0.15">
      <c r="A20" s="267"/>
      <c r="AK20" s="289"/>
      <c r="AL20" s="290"/>
      <c r="AM20" s="290"/>
      <c r="AN20" s="291"/>
      <c r="AO20" s="292" t="s">
        <v>524</v>
      </c>
      <c r="AP20" s="293" t="s">
        <v>525</v>
      </c>
      <c r="AQ20" s="294" t="s">
        <v>526</v>
      </c>
      <c r="AR20" s="295"/>
    </row>
    <row r="21" spans="1:46" s="268" customFormat="1" x14ac:dyDescent="0.15">
      <c r="A21" s="296"/>
      <c r="AK21" s="1129" t="s">
        <v>527</v>
      </c>
      <c r="AL21" s="1130"/>
      <c r="AM21" s="1130"/>
      <c r="AN21" s="1131"/>
      <c r="AO21" s="297">
        <v>42.16</v>
      </c>
      <c r="AP21" s="298">
        <v>22.75</v>
      </c>
      <c r="AQ21" s="299">
        <v>19.41</v>
      </c>
      <c r="AS21" s="300"/>
      <c r="AT21" s="296"/>
    </row>
    <row r="22" spans="1:46" s="268" customFormat="1" x14ac:dyDescent="0.15">
      <c r="A22" s="296"/>
      <c r="AK22" s="1129" t="s">
        <v>528</v>
      </c>
      <c r="AL22" s="1130"/>
      <c r="AM22" s="1130"/>
      <c r="AN22" s="1131"/>
      <c r="AO22" s="301">
        <v>90.1</v>
      </c>
      <c r="AP22" s="302">
        <v>95.6</v>
      </c>
      <c r="AQ22" s="303">
        <v>-5.5</v>
      </c>
      <c r="AR22" s="288"/>
      <c r="AS22" s="300"/>
      <c r="AT22" s="296"/>
    </row>
    <row r="23" spans="1:46" s="268" customFormat="1" x14ac:dyDescent="0.15">
      <c r="A23" s="296"/>
      <c r="AP23" s="288"/>
      <c r="AQ23" s="288"/>
      <c r="AR23" s="288"/>
      <c r="AS23" s="300"/>
      <c r="AT23" s="296"/>
    </row>
    <row r="24" spans="1:46" s="268" customFormat="1" x14ac:dyDescent="0.15">
      <c r="A24" s="296"/>
      <c r="AP24" s="288"/>
      <c r="AQ24" s="288"/>
      <c r="AR24" s="288"/>
      <c r="AS24" s="300"/>
      <c r="AT24" s="296"/>
    </row>
    <row r="25" spans="1:46" s="268" customFormat="1" x14ac:dyDescent="0.15">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6"/>
    </row>
    <row r="26" spans="1:46" s="268" customFormat="1" x14ac:dyDescent="0.15">
      <c r="A26" s="268" t="s">
        <v>529</v>
      </c>
      <c r="AP26" s="288"/>
      <c r="AQ26" s="288"/>
      <c r="AR26" s="288"/>
    </row>
    <row r="27" spans="1:46" x14ac:dyDescent="0.15">
      <c r="A27" s="308"/>
      <c r="AS27" s="263"/>
      <c r="AT27" s="263"/>
    </row>
    <row r="28" spans="1:46" ht="17.25" x14ac:dyDescent="0.15">
      <c r="A28" s="264" t="s">
        <v>530</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09"/>
    </row>
    <row r="29" spans="1:46" x14ac:dyDescent="0.15">
      <c r="A29" s="267"/>
      <c r="AK29" s="268" t="s">
        <v>531</v>
      </c>
      <c r="AL29" s="268"/>
      <c r="AM29" s="268"/>
      <c r="AN29" s="268"/>
      <c r="AS29" s="310"/>
    </row>
    <row r="30" spans="1:46" ht="13.5" customHeight="1" x14ac:dyDescent="0.15">
      <c r="A30" s="267"/>
      <c r="AK30" s="270"/>
      <c r="AL30" s="271"/>
      <c r="AM30" s="271"/>
      <c r="AN30" s="272"/>
      <c r="AO30" s="1118" t="s">
        <v>510</v>
      </c>
      <c r="AP30" s="273"/>
      <c r="AQ30" s="274" t="s">
        <v>511</v>
      </c>
      <c r="AR30" s="275"/>
    </row>
    <row r="31" spans="1:46" x14ac:dyDescent="0.15">
      <c r="A31" s="267"/>
      <c r="AK31" s="276"/>
      <c r="AL31" s="277"/>
      <c r="AM31" s="277"/>
      <c r="AN31" s="278"/>
      <c r="AO31" s="1119"/>
      <c r="AP31" s="279" t="s">
        <v>512</v>
      </c>
      <c r="AQ31" s="280" t="s">
        <v>513</v>
      </c>
      <c r="AR31" s="281" t="s">
        <v>514</v>
      </c>
    </row>
    <row r="32" spans="1:46" ht="27" customHeight="1" x14ac:dyDescent="0.15">
      <c r="A32" s="267"/>
      <c r="AK32" s="1123" t="s">
        <v>532</v>
      </c>
      <c r="AL32" s="1124"/>
      <c r="AM32" s="1124"/>
      <c r="AN32" s="1125"/>
      <c r="AO32" s="311">
        <v>310977</v>
      </c>
      <c r="AP32" s="311">
        <v>247396</v>
      </c>
      <c r="AQ32" s="312">
        <v>146295</v>
      </c>
      <c r="AR32" s="313">
        <v>69.099999999999994</v>
      </c>
    </row>
    <row r="33" spans="1:46" ht="13.5" customHeight="1" x14ac:dyDescent="0.15">
      <c r="A33" s="267"/>
      <c r="AK33" s="1123" t="s">
        <v>533</v>
      </c>
      <c r="AL33" s="1124"/>
      <c r="AM33" s="1124"/>
      <c r="AN33" s="1125"/>
      <c r="AO33" s="311" t="s">
        <v>518</v>
      </c>
      <c r="AP33" s="311" t="s">
        <v>518</v>
      </c>
      <c r="AQ33" s="312" t="s">
        <v>518</v>
      </c>
      <c r="AR33" s="313" t="s">
        <v>518</v>
      </c>
    </row>
    <row r="34" spans="1:46" ht="27" customHeight="1" x14ac:dyDescent="0.15">
      <c r="A34" s="267"/>
      <c r="AK34" s="1123" t="s">
        <v>534</v>
      </c>
      <c r="AL34" s="1124"/>
      <c r="AM34" s="1124"/>
      <c r="AN34" s="1125"/>
      <c r="AO34" s="311" t="s">
        <v>518</v>
      </c>
      <c r="AP34" s="311" t="s">
        <v>518</v>
      </c>
      <c r="AQ34" s="312">
        <v>4</v>
      </c>
      <c r="AR34" s="313" t="s">
        <v>518</v>
      </c>
    </row>
    <row r="35" spans="1:46" ht="27" customHeight="1" x14ac:dyDescent="0.15">
      <c r="A35" s="267"/>
      <c r="AK35" s="1123" t="s">
        <v>535</v>
      </c>
      <c r="AL35" s="1124"/>
      <c r="AM35" s="1124"/>
      <c r="AN35" s="1125"/>
      <c r="AO35" s="311">
        <v>21937</v>
      </c>
      <c r="AP35" s="311">
        <v>17452</v>
      </c>
      <c r="AQ35" s="312">
        <v>31593</v>
      </c>
      <c r="AR35" s="313">
        <v>-44.8</v>
      </c>
    </row>
    <row r="36" spans="1:46" ht="27" customHeight="1" x14ac:dyDescent="0.15">
      <c r="A36" s="267"/>
      <c r="AK36" s="1123" t="s">
        <v>536</v>
      </c>
      <c r="AL36" s="1124"/>
      <c r="AM36" s="1124"/>
      <c r="AN36" s="1125"/>
      <c r="AO36" s="311">
        <v>418</v>
      </c>
      <c r="AP36" s="311">
        <v>333</v>
      </c>
      <c r="AQ36" s="312">
        <v>3914</v>
      </c>
      <c r="AR36" s="313">
        <v>-91.5</v>
      </c>
    </row>
    <row r="37" spans="1:46" ht="13.5" customHeight="1" x14ac:dyDescent="0.15">
      <c r="A37" s="267"/>
      <c r="AK37" s="1123" t="s">
        <v>537</v>
      </c>
      <c r="AL37" s="1124"/>
      <c r="AM37" s="1124"/>
      <c r="AN37" s="1125"/>
      <c r="AO37" s="311" t="s">
        <v>518</v>
      </c>
      <c r="AP37" s="311" t="s">
        <v>518</v>
      </c>
      <c r="AQ37" s="312">
        <v>1348</v>
      </c>
      <c r="AR37" s="313" t="s">
        <v>518</v>
      </c>
    </row>
    <row r="38" spans="1:46" ht="27" customHeight="1" x14ac:dyDescent="0.15">
      <c r="A38" s="267"/>
      <c r="AK38" s="1132" t="s">
        <v>538</v>
      </c>
      <c r="AL38" s="1133"/>
      <c r="AM38" s="1133"/>
      <c r="AN38" s="1134"/>
      <c r="AO38" s="314">
        <v>255</v>
      </c>
      <c r="AP38" s="314">
        <v>203</v>
      </c>
      <c r="AQ38" s="315">
        <v>27</v>
      </c>
      <c r="AR38" s="303">
        <v>651.9</v>
      </c>
      <c r="AS38" s="310"/>
    </row>
    <row r="39" spans="1:46" x14ac:dyDescent="0.15">
      <c r="A39" s="267"/>
      <c r="AK39" s="1132" t="s">
        <v>539</v>
      </c>
      <c r="AL39" s="1133"/>
      <c r="AM39" s="1133"/>
      <c r="AN39" s="1134"/>
      <c r="AO39" s="311">
        <v>-7066</v>
      </c>
      <c r="AP39" s="311">
        <v>-5621</v>
      </c>
      <c r="AQ39" s="312">
        <v>-7201</v>
      </c>
      <c r="AR39" s="313">
        <v>-21.9</v>
      </c>
      <c r="AS39" s="310"/>
    </row>
    <row r="40" spans="1:46" ht="27" customHeight="1" x14ac:dyDescent="0.15">
      <c r="A40" s="267"/>
      <c r="AK40" s="1123" t="s">
        <v>540</v>
      </c>
      <c r="AL40" s="1124"/>
      <c r="AM40" s="1124"/>
      <c r="AN40" s="1125"/>
      <c r="AO40" s="311">
        <v>-233418</v>
      </c>
      <c r="AP40" s="311">
        <v>-185695</v>
      </c>
      <c r="AQ40" s="312">
        <v>-128709</v>
      </c>
      <c r="AR40" s="313">
        <v>44.3</v>
      </c>
      <c r="AS40" s="310"/>
    </row>
    <row r="41" spans="1:46" x14ac:dyDescent="0.15">
      <c r="A41" s="267"/>
      <c r="AK41" s="1135" t="s">
        <v>302</v>
      </c>
      <c r="AL41" s="1136"/>
      <c r="AM41" s="1136"/>
      <c r="AN41" s="1137"/>
      <c r="AO41" s="311">
        <v>93103</v>
      </c>
      <c r="AP41" s="311">
        <v>74068</v>
      </c>
      <c r="AQ41" s="312">
        <v>47272</v>
      </c>
      <c r="AR41" s="313">
        <v>56.7</v>
      </c>
      <c r="AS41" s="310"/>
    </row>
    <row r="42" spans="1:46" x14ac:dyDescent="0.15">
      <c r="A42" s="267"/>
      <c r="AK42" s="316" t="s">
        <v>541</v>
      </c>
      <c r="AQ42" s="288"/>
      <c r="AR42" s="288"/>
      <c r="AS42" s="310"/>
    </row>
    <row r="43" spans="1:46" x14ac:dyDescent="0.15">
      <c r="A43" s="267"/>
      <c r="AP43" s="317"/>
      <c r="AQ43" s="288"/>
      <c r="AS43" s="310"/>
    </row>
    <row r="44" spans="1:46" x14ac:dyDescent="0.15">
      <c r="A44" s="267"/>
      <c r="AQ44" s="288"/>
    </row>
    <row r="45" spans="1:46" x14ac:dyDescent="0.15">
      <c r="A45" s="265"/>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318"/>
      <c r="AR45" s="265"/>
      <c r="AS45" s="265"/>
      <c r="AT45" s="263"/>
    </row>
    <row r="46" spans="1:46" x14ac:dyDescent="0.15">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3"/>
    </row>
    <row r="47" spans="1:46" ht="17.25" customHeight="1" x14ac:dyDescent="0.15">
      <c r="A47" s="320" t="s">
        <v>542</v>
      </c>
    </row>
    <row r="48" spans="1:46" x14ac:dyDescent="0.15">
      <c r="A48" s="267"/>
      <c r="AK48" s="321" t="s">
        <v>543</v>
      </c>
      <c r="AL48" s="321"/>
      <c r="AM48" s="321"/>
      <c r="AN48" s="321"/>
      <c r="AO48" s="321"/>
      <c r="AP48" s="321"/>
      <c r="AQ48" s="322"/>
      <c r="AR48" s="321"/>
    </row>
    <row r="49" spans="1:44" ht="13.5" customHeight="1" x14ac:dyDescent="0.15">
      <c r="A49" s="267"/>
      <c r="AK49" s="323"/>
      <c r="AL49" s="324"/>
      <c r="AM49" s="1138" t="s">
        <v>510</v>
      </c>
      <c r="AN49" s="1140" t="s">
        <v>544</v>
      </c>
      <c r="AO49" s="1141"/>
      <c r="AP49" s="1141"/>
      <c r="AQ49" s="1141"/>
      <c r="AR49" s="1142"/>
    </row>
    <row r="50" spans="1:44" x14ac:dyDescent="0.15">
      <c r="A50" s="267"/>
      <c r="AK50" s="325"/>
      <c r="AL50" s="326"/>
      <c r="AM50" s="1139"/>
      <c r="AN50" s="327" t="s">
        <v>545</v>
      </c>
      <c r="AO50" s="328" t="s">
        <v>546</v>
      </c>
      <c r="AP50" s="329" t="s">
        <v>547</v>
      </c>
      <c r="AQ50" s="330" t="s">
        <v>548</v>
      </c>
      <c r="AR50" s="331" t="s">
        <v>549</v>
      </c>
    </row>
    <row r="51" spans="1:44" x14ac:dyDescent="0.15">
      <c r="A51" s="267"/>
      <c r="AK51" s="323" t="s">
        <v>550</v>
      </c>
      <c r="AL51" s="324"/>
      <c r="AM51" s="332">
        <v>2440699</v>
      </c>
      <c r="AN51" s="333">
        <v>1905308</v>
      </c>
      <c r="AO51" s="334">
        <v>24.4</v>
      </c>
      <c r="AP51" s="335">
        <v>291945</v>
      </c>
      <c r="AQ51" s="336">
        <v>4.0999999999999996</v>
      </c>
      <c r="AR51" s="337">
        <v>20.3</v>
      </c>
    </row>
    <row r="52" spans="1:44" x14ac:dyDescent="0.15">
      <c r="A52" s="267"/>
      <c r="AK52" s="338"/>
      <c r="AL52" s="339" t="s">
        <v>551</v>
      </c>
      <c r="AM52" s="340">
        <v>144405</v>
      </c>
      <c r="AN52" s="341">
        <v>112728</v>
      </c>
      <c r="AO52" s="342">
        <v>163.19999999999999</v>
      </c>
      <c r="AP52" s="343">
        <v>127651</v>
      </c>
      <c r="AQ52" s="344">
        <v>0.3</v>
      </c>
      <c r="AR52" s="345">
        <v>162.9</v>
      </c>
    </row>
    <row r="53" spans="1:44" x14ac:dyDescent="0.15">
      <c r="A53" s="267"/>
      <c r="AK53" s="323" t="s">
        <v>552</v>
      </c>
      <c r="AL53" s="324"/>
      <c r="AM53" s="332">
        <v>2041352</v>
      </c>
      <c r="AN53" s="333">
        <v>1599806</v>
      </c>
      <c r="AO53" s="334">
        <v>-16</v>
      </c>
      <c r="AP53" s="335">
        <v>291173</v>
      </c>
      <c r="AQ53" s="336">
        <v>-0.3</v>
      </c>
      <c r="AR53" s="337">
        <v>-15.7</v>
      </c>
    </row>
    <row r="54" spans="1:44" x14ac:dyDescent="0.15">
      <c r="A54" s="267"/>
      <c r="AK54" s="338"/>
      <c r="AL54" s="339" t="s">
        <v>551</v>
      </c>
      <c r="AM54" s="340">
        <v>106690</v>
      </c>
      <c r="AN54" s="341">
        <v>83613</v>
      </c>
      <c r="AO54" s="342">
        <v>-25.8</v>
      </c>
      <c r="AP54" s="343">
        <v>119071</v>
      </c>
      <c r="AQ54" s="344">
        <v>-6.7</v>
      </c>
      <c r="AR54" s="345">
        <v>-19.100000000000001</v>
      </c>
    </row>
    <row r="55" spans="1:44" x14ac:dyDescent="0.15">
      <c r="A55" s="267"/>
      <c r="AK55" s="323" t="s">
        <v>553</v>
      </c>
      <c r="AL55" s="324"/>
      <c r="AM55" s="332">
        <v>1904303</v>
      </c>
      <c r="AN55" s="333">
        <v>1525884</v>
      </c>
      <c r="AO55" s="334">
        <v>-4.5999999999999996</v>
      </c>
      <c r="AP55" s="335">
        <v>271581</v>
      </c>
      <c r="AQ55" s="336">
        <v>-6.7</v>
      </c>
      <c r="AR55" s="337">
        <v>2.1</v>
      </c>
    </row>
    <row r="56" spans="1:44" x14ac:dyDescent="0.15">
      <c r="A56" s="267"/>
      <c r="AK56" s="338"/>
      <c r="AL56" s="339" t="s">
        <v>551</v>
      </c>
      <c r="AM56" s="340">
        <v>110808</v>
      </c>
      <c r="AN56" s="341">
        <v>88788</v>
      </c>
      <c r="AO56" s="342">
        <v>6.2</v>
      </c>
      <c r="AP56" s="343">
        <v>117844</v>
      </c>
      <c r="AQ56" s="344">
        <v>-1</v>
      </c>
      <c r="AR56" s="345">
        <v>7.2</v>
      </c>
    </row>
    <row r="57" spans="1:44" x14ac:dyDescent="0.15">
      <c r="A57" s="267"/>
      <c r="AK57" s="323" t="s">
        <v>554</v>
      </c>
      <c r="AL57" s="324"/>
      <c r="AM57" s="332">
        <v>1973413</v>
      </c>
      <c r="AN57" s="333">
        <v>1563719</v>
      </c>
      <c r="AO57" s="334">
        <v>2.5</v>
      </c>
      <c r="AP57" s="335">
        <v>268375</v>
      </c>
      <c r="AQ57" s="336">
        <v>-1.2</v>
      </c>
      <c r="AR57" s="337">
        <v>3.7</v>
      </c>
    </row>
    <row r="58" spans="1:44" x14ac:dyDescent="0.15">
      <c r="A58" s="267"/>
      <c r="AK58" s="338"/>
      <c r="AL58" s="339" t="s">
        <v>551</v>
      </c>
      <c r="AM58" s="340">
        <v>193004</v>
      </c>
      <c r="AN58" s="341">
        <v>152935</v>
      </c>
      <c r="AO58" s="342">
        <v>72.2</v>
      </c>
      <c r="AP58" s="343">
        <v>119602</v>
      </c>
      <c r="AQ58" s="344">
        <v>1.5</v>
      </c>
      <c r="AR58" s="345">
        <v>70.7</v>
      </c>
    </row>
    <row r="59" spans="1:44" x14ac:dyDescent="0.15">
      <c r="A59" s="267"/>
      <c r="AK59" s="323" t="s">
        <v>555</v>
      </c>
      <c r="AL59" s="324"/>
      <c r="AM59" s="332">
        <v>3121713</v>
      </c>
      <c r="AN59" s="333">
        <v>2483463</v>
      </c>
      <c r="AO59" s="334">
        <v>58.8</v>
      </c>
      <c r="AP59" s="335">
        <v>301035</v>
      </c>
      <c r="AQ59" s="336">
        <v>12.2</v>
      </c>
      <c r="AR59" s="337">
        <v>46.6</v>
      </c>
    </row>
    <row r="60" spans="1:44" x14ac:dyDescent="0.15">
      <c r="A60" s="267"/>
      <c r="AK60" s="338"/>
      <c r="AL60" s="339" t="s">
        <v>551</v>
      </c>
      <c r="AM60" s="340">
        <v>72167</v>
      </c>
      <c r="AN60" s="341">
        <v>57412</v>
      </c>
      <c r="AO60" s="342">
        <v>-62.5</v>
      </c>
      <c r="AP60" s="343">
        <v>154376</v>
      </c>
      <c r="AQ60" s="344">
        <v>29.1</v>
      </c>
      <c r="AR60" s="345">
        <v>-91.6</v>
      </c>
    </row>
    <row r="61" spans="1:44" x14ac:dyDescent="0.15">
      <c r="A61" s="267"/>
      <c r="AK61" s="323" t="s">
        <v>556</v>
      </c>
      <c r="AL61" s="346"/>
      <c r="AM61" s="332">
        <v>2296296</v>
      </c>
      <c r="AN61" s="333">
        <v>1815636</v>
      </c>
      <c r="AO61" s="334">
        <v>13</v>
      </c>
      <c r="AP61" s="335">
        <v>284822</v>
      </c>
      <c r="AQ61" s="347">
        <v>1.6</v>
      </c>
      <c r="AR61" s="337">
        <v>11.4</v>
      </c>
    </row>
    <row r="62" spans="1:44" x14ac:dyDescent="0.15">
      <c r="A62" s="267"/>
      <c r="AK62" s="338"/>
      <c r="AL62" s="339" t="s">
        <v>551</v>
      </c>
      <c r="AM62" s="340">
        <v>125415</v>
      </c>
      <c r="AN62" s="341">
        <v>99095</v>
      </c>
      <c r="AO62" s="342">
        <v>30.7</v>
      </c>
      <c r="AP62" s="343">
        <v>127709</v>
      </c>
      <c r="AQ62" s="344">
        <v>4.5999999999999996</v>
      </c>
      <c r="AR62" s="345">
        <v>26.1</v>
      </c>
    </row>
    <row r="63" spans="1:44" x14ac:dyDescent="0.15">
      <c r="A63" s="267"/>
    </row>
    <row r="64" spans="1:44" x14ac:dyDescent="0.15">
      <c r="A64" s="267"/>
    </row>
    <row r="65" spans="1:46" x14ac:dyDescent="0.15">
      <c r="A65" s="267"/>
    </row>
    <row r="66" spans="1:46" x14ac:dyDescent="0.15">
      <c r="A66" s="348"/>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49"/>
    </row>
    <row r="67" spans="1:46" ht="13.5" hidden="1" customHeight="1" x14ac:dyDescent="0.15">
      <c r="AS67" s="263"/>
      <c r="AT67" s="263"/>
    </row>
    <row r="70" spans="1:46" hidden="1" x14ac:dyDescent="0.15"/>
    <row r="71" spans="1:46" hidden="1" x14ac:dyDescent="0.15"/>
    <row r="72" spans="1:46" hidden="1" x14ac:dyDescent="0.15"/>
    <row r="73" spans="1:46" hidden="1" x14ac:dyDescent="0.15"/>
  </sheetData>
  <sheetProtection algorithmName="SHA-512" hashValue="VtkNzb0NQ+/X/fH0cY/HBsOL8jJLToGfZOdu/Ezx9z2riXTUF61+MhRIX9ao3AFkZgysBH/EKWFTeB8cWYDWaw==" saltValue="/R/w4wwTpcHfJrIJGk0MX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zoomScaleNormal="100" workbookViewId="0"/>
  </sheetViews>
  <sheetFormatPr defaultColWidth="0" defaultRowHeight="13.5" customHeight="1" zeroHeight="1" x14ac:dyDescent="0.15"/>
  <cols>
    <col min="1" max="125" width="2.5" style="262" customWidth="1"/>
    <col min="126" max="16384" width="9" style="261" hidden="1"/>
  </cols>
  <sheetData>
    <row r="1" spans="2:125" ht="13.5" customHeight="1"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2:125" x14ac:dyDescent="0.15">
      <c r="B2" s="261"/>
      <c r="DG2" s="261"/>
    </row>
    <row r="3" spans="2:125" x14ac:dyDescent="0.15">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H3" s="261"/>
      <c r="DI3" s="261"/>
      <c r="DJ3" s="261"/>
      <c r="DK3" s="261"/>
      <c r="DL3" s="261"/>
      <c r="DM3" s="261"/>
      <c r="DN3" s="261"/>
      <c r="DO3" s="261"/>
      <c r="DP3" s="261"/>
      <c r="DQ3" s="261"/>
      <c r="DR3" s="261"/>
      <c r="DS3" s="261"/>
      <c r="DT3" s="261"/>
      <c r="DU3" s="261"/>
    </row>
    <row r="4" spans="2:125" x14ac:dyDescent="0.15"/>
    <row r="5" spans="2:125" x14ac:dyDescent="0.15"/>
    <row r="6" spans="2:125" x14ac:dyDescent="0.15"/>
    <row r="7" spans="2:125" x14ac:dyDescent="0.15"/>
    <row r="8" spans="2:125" x14ac:dyDescent="0.15"/>
    <row r="9" spans="2:125" x14ac:dyDescent="0.15">
      <c r="DU9" s="26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1"/>
    </row>
    <row r="18" spans="125:125" x14ac:dyDescent="0.15"/>
    <row r="19" spans="125:125" x14ac:dyDescent="0.15"/>
    <row r="20" spans="125:125" x14ac:dyDescent="0.15">
      <c r="DU20" s="261"/>
    </row>
    <row r="21" spans="125:125" x14ac:dyDescent="0.15">
      <c r="DU21" s="26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1"/>
    </row>
    <row r="29" spans="125:125" x14ac:dyDescent="0.15"/>
    <row r="30" spans="125:125" x14ac:dyDescent="0.15"/>
    <row r="31" spans="125:125" x14ac:dyDescent="0.15"/>
    <row r="32" spans="125:125" x14ac:dyDescent="0.15"/>
    <row r="33" spans="2:125" x14ac:dyDescent="0.15">
      <c r="B33" s="261"/>
      <c r="G33" s="261"/>
      <c r="I33" s="261"/>
    </row>
    <row r="34" spans="2:125" x14ac:dyDescent="0.15">
      <c r="C34" s="261"/>
      <c r="P34" s="261"/>
      <c r="DE34" s="261"/>
      <c r="DH34" s="261"/>
    </row>
    <row r="35" spans="2:125" x14ac:dyDescent="0.15">
      <c r="D35" s="261"/>
      <c r="E35" s="261"/>
      <c r="DG35" s="261"/>
      <c r="DJ35" s="261"/>
      <c r="DP35" s="261"/>
      <c r="DQ35" s="261"/>
      <c r="DR35" s="261"/>
      <c r="DS35" s="261"/>
      <c r="DT35" s="261"/>
      <c r="DU35" s="261"/>
    </row>
    <row r="36" spans="2:125" x14ac:dyDescent="0.15">
      <c r="F36" s="261"/>
      <c r="H36" s="261"/>
      <c r="J36" s="261"/>
      <c r="K36" s="261"/>
      <c r="L36" s="261"/>
      <c r="M36" s="261"/>
      <c r="N36" s="261"/>
      <c r="O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C36" s="261"/>
      <c r="DD36" s="261"/>
      <c r="DF36" s="261"/>
      <c r="DI36" s="261"/>
      <c r="DK36" s="261"/>
      <c r="DL36" s="261"/>
      <c r="DM36" s="261"/>
      <c r="DN36" s="261"/>
      <c r="DO36" s="261"/>
      <c r="DP36" s="261"/>
      <c r="DQ36" s="261"/>
      <c r="DR36" s="261"/>
      <c r="DS36" s="261"/>
      <c r="DT36" s="261"/>
      <c r="DU36" s="261"/>
    </row>
    <row r="37" spans="2:125" x14ac:dyDescent="0.15">
      <c r="DU37" s="261"/>
    </row>
    <row r="38" spans="2:125" x14ac:dyDescent="0.15">
      <c r="DT38" s="261"/>
      <c r="DU38" s="261"/>
    </row>
    <row r="39" spans="2:125" x14ac:dyDescent="0.15"/>
    <row r="40" spans="2:125" x14ac:dyDescent="0.15">
      <c r="DH40" s="261"/>
    </row>
    <row r="41" spans="2:125" x14ac:dyDescent="0.15">
      <c r="DE41" s="261"/>
    </row>
    <row r="42" spans="2:125" x14ac:dyDescent="0.15">
      <c r="DG42" s="261"/>
      <c r="DJ42" s="261"/>
    </row>
    <row r="43" spans="2:125" x14ac:dyDescent="0.15">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F43" s="261"/>
      <c r="DI43" s="261"/>
      <c r="DK43" s="261"/>
      <c r="DL43" s="261"/>
      <c r="DM43" s="261"/>
      <c r="DN43" s="261"/>
      <c r="DO43" s="261"/>
      <c r="DP43" s="261"/>
      <c r="DQ43" s="261"/>
      <c r="DR43" s="261"/>
      <c r="DS43" s="261"/>
      <c r="DT43" s="261"/>
      <c r="DU43" s="261"/>
    </row>
    <row r="44" spans="2:125" x14ac:dyDescent="0.15">
      <c r="DU44" s="261"/>
    </row>
    <row r="45" spans="2:125" x14ac:dyDescent="0.15"/>
    <row r="46" spans="2:125" x14ac:dyDescent="0.15"/>
    <row r="47" spans="2:125" x14ac:dyDescent="0.15"/>
    <row r="48" spans="2:125" x14ac:dyDescent="0.15">
      <c r="DT48" s="261"/>
      <c r="DU48" s="261"/>
    </row>
    <row r="49" spans="120:125" x14ac:dyDescent="0.15">
      <c r="DU49" s="261"/>
    </row>
    <row r="50" spans="120:125" x14ac:dyDescent="0.15">
      <c r="DU50" s="261"/>
    </row>
    <row r="51" spans="120:125" x14ac:dyDescent="0.15">
      <c r="DP51" s="261"/>
      <c r="DQ51" s="261"/>
      <c r="DR51" s="261"/>
      <c r="DS51" s="261"/>
      <c r="DT51" s="261"/>
      <c r="DU51" s="261"/>
    </row>
    <row r="52" spans="120:125" x14ac:dyDescent="0.15"/>
    <row r="53" spans="120:125" x14ac:dyDescent="0.15"/>
    <row r="54" spans="120:125" x14ac:dyDescent="0.15">
      <c r="DU54" s="261"/>
    </row>
    <row r="55" spans="120:125" x14ac:dyDescent="0.15"/>
    <row r="56" spans="120:125" x14ac:dyDescent="0.15"/>
    <row r="57" spans="120:125" x14ac:dyDescent="0.15"/>
    <row r="58" spans="120:125" x14ac:dyDescent="0.15">
      <c r="DU58" s="261"/>
    </row>
    <row r="59" spans="120:125" x14ac:dyDescent="0.15"/>
    <row r="60" spans="120:125" x14ac:dyDescent="0.15"/>
    <row r="61" spans="120:125" x14ac:dyDescent="0.15"/>
    <row r="62" spans="120:125" x14ac:dyDescent="0.15"/>
    <row r="63" spans="120:125" x14ac:dyDescent="0.15">
      <c r="DU63" s="261"/>
    </row>
    <row r="64" spans="120:125" x14ac:dyDescent="0.15">
      <c r="DT64" s="261"/>
      <c r="DU64" s="261"/>
    </row>
    <row r="65" spans="123:125" x14ac:dyDescent="0.15"/>
    <row r="66" spans="123:125" x14ac:dyDescent="0.15"/>
    <row r="67" spans="123:125" x14ac:dyDescent="0.15"/>
    <row r="68" spans="123:125" x14ac:dyDescent="0.15"/>
    <row r="69" spans="123:125" x14ac:dyDescent="0.15">
      <c r="DS69" s="261"/>
      <c r="DT69" s="261"/>
      <c r="DU69" s="26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1"/>
    </row>
    <row r="83" spans="116:125" x14ac:dyDescent="0.15">
      <c r="DM83" s="261"/>
      <c r="DN83" s="261"/>
      <c r="DO83" s="261"/>
      <c r="DP83" s="261"/>
      <c r="DQ83" s="261"/>
      <c r="DR83" s="261"/>
      <c r="DS83" s="261"/>
      <c r="DT83" s="261"/>
      <c r="DU83" s="261"/>
    </row>
    <row r="84" spans="116:125" x14ac:dyDescent="0.15"/>
    <row r="85" spans="116:125" x14ac:dyDescent="0.15"/>
    <row r="86" spans="116:125" x14ac:dyDescent="0.15"/>
    <row r="87" spans="116:125" x14ac:dyDescent="0.15"/>
    <row r="88" spans="116:125" x14ac:dyDescent="0.15">
      <c r="DU88" s="26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1"/>
      <c r="DT94" s="261"/>
      <c r="DU94" s="261"/>
    </row>
    <row r="95" spans="116:125" ht="13.5" customHeight="1" x14ac:dyDescent="0.15">
      <c r="DU95" s="26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1"/>
    </row>
    <row r="102" spans="124:125" ht="13.5" customHeight="1" x14ac:dyDescent="0.15"/>
    <row r="103" spans="124:125" ht="13.5" customHeight="1" x14ac:dyDescent="0.15"/>
    <row r="104" spans="124:125" ht="13.5" customHeight="1" x14ac:dyDescent="0.15">
      <c r="DT104" s="261"/>
      <c r="DU104" s="26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1" t="s">
        <v>558</v>
      </c>
    </row>
    <row r="121" spans="125:125" ht="13.5" hidden="1" customHeight="1" x14ac:dyDescent="0.15">
      <c r="DU121" s="261"/>
    </row>
  </sheetData>
  <sheetProtection algorithmName="SHA-512" hashValue="8LmUDjLal4AUJ6q9u7ThoIR4lwOMi9TNuYjPhdzS5KGXxQYGYWElVrA0UI3OdW2JXUn/m/PjSGmxXJjcZQ+Npw==" saltValue="Kdb5A4d/54plhOwqZAjF4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zoomScaleNormal="100" workbookViewId="0"/>
  </sheetViews>
  <sheetFormatPr defaultColWidth="0" defaultRowHeight="13.5" customHeight="1" zeroHeight="1" x14ac:dyDescent="0.15"/>
  <cols>
    <col min="1" max="125" width="2.5" style="262" customWidth="1"/>
    <col min="126" max="142" width="0" style="261" hidden="1" customWidth="1"/>
    <col min="143" max="16384" width="9" style="261" hidden="1"/>
  </cols>
  <sheetData>
    <row r="1" spans="1:125"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x14ac:dyDescent="0.15">
      <c r="B2" s="261"/>
      <c r="T2" s="261"/>
    </row>
    <row r="3" spans="1:125"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1"/>
      <c r="G33" s="261"/>
      <c r="I33" s="261"/>
    </row>
    <row r="34" spans="2:125" x14ac:dyDescent="0.15">
      <c r="C34" s="261"/>
      <c r="P34" s="261"/>
      <c r="R34" s="261"/>
      <c r="U34" s="261"/>
    </row>
    <row r="35" spans="2:125" x14ac:dyDescent="0.15">
      <c r="D35" s="261"/>
      <c r="E35" s="261"/>
      <c r="T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1"/>
      <c r="BR35" s="261"/>
      <c r="BS35" s="261"/>
      <c r="BT35" s="261"/>
      <c r="BU35" s="261"/>
      <c r="BV35" s="261"/>
      <c r="BW35" s="261"/>
      <c r="BX35" s="261"/>
      <c r="BY35" s="261"/>
      <c r="BZ35" s="261"/>
      <c r="CA35" s="261"/>
      <c r="CB35" s="261"/>
      <c r="CC35" s="261"/>
      <c r="CD35" s="261"/>
      <c r="CE35" s="261"/>
      <c r="CF35" s="261"/>
      <c r="CG35" s="261"/>
      <c r="CH35" s="261"/>
      <c r="CI35" s="261"/>
      <c r="CJ35" s="261"/>
      <c r="CK35" s="261"/>
      <c r="CL35" s="261"/>
      <c r="CM35" s="261"/>
      <c r="CN35" s="261"/>
      <c r="CO35" s="261"/>
      <c r="CP35" s="261"/>
      <c r="CQ35" s="261"/>
      <c r="CR35" s="261"/>
      <c r="CS35" s="261"/>
      <c r="CT35" s="261"/>
      <c r="CU35" s="261"/>
      <c r="CV35" s="261"/>
      <c r="CW35" s="261"/>
      <c r="CX35" s="261"/>
      <c r="CY35" s="261"/>
      <c r="CZ35" s="261"/>
      <c r="DA35" s="261"/>
      <c r="DB35" s="261"/>
      <c r="DC35" s="261"/>
      <c r="DD35" s="261"/>
      <c r="DE35" s="261"/>
      <c r="DF35" s="261"/>
      <c r="DG35" s="261"/>
      <c r="DH35" s="261"/>
      <c r="DI35" s="261"/>
      <c r="DJ35" s="261"/>
      <c r="DK35" s="261"/>
      <c r="DL35" s="261"/>
      <c r="DM35" s="261"/>
      <c r="DN35" s="261"/>
      <c r="DO35" s="261"/>
      <c r="DP35" s="261"/>
      <c r="DQ35" s="261"/>
      <c r="DR35" s="261"/>
      <c r="DS35" s="261"/>
      <c r="DT35" s="261"/>
      <c r="DU35" s="261"/>
    </row>
    <row r="36" spans="2:125" x14ac:dyDescent="0.15">
      <c r="F36" s="261"/>
      <c r="H36" s="261"/>
      <c r="J36" s="261"/>
      <c r="K36" s="261"/>
      <c r="L36" s="261"/>
      <c r="M36" s="261"/>
      <c r="N36" s="261"/>
      <c r="O36" s="261"/>
      <c r="Q36" s="261"/>
      <c r="S36" s="261"/>
      <c r="V36" s="261"/>
    </row>
    <row r="37" spans="2:125" x14ac:dyDescent="0.15"/>
    <row r="38" spans="2:125" x14ac:dyDescent="0.15"/>
    <row r="39" spans="2:125" x14ac:dyDescent="0.15"/>
    <row r="40" spans="2:125" x14ac:dyDescent="0.15">
      <c r="U40" s="261"/>
    </row>
    <row r="41" spans="2:125" x14ac:dyDescent="0.15">
      <c r="R41" s="261"/>
    </row>
    <row r="42" spans="2:125" x14ac:dyDescent="0.15">
      <c r="T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1"/>
      <c r="BR42" s="261"/>
      <c r="BS42" s="261"/>
      <c r="BT42" s="261"/>
      <c r="BU42" s="261"/>
      <c r="BV42" s="261"/>
      <c r="BW42" s="261"/>
      <c r="BX42" s="261"/>
      <c r="BY42" s="261"/>
      <c r="BZ42" s="261"/>
      <c r="CA42" s="261"/>
      <c r="CB42" s="261"/>
      <c r="CC42" s="261"/>
      <c r="CD42" s="261"/>
      <c r="CE42" s="261"/>
      <c r="CF42" s="261"/>
      <c r="CG42" s="261"/>
      <c r="CH42" s="261"/>
      <c r="CI42" s="261"/>
      <c r="CJ42" s="261"/>
      <c r="CK42" s="261"/>
      <c r="CL42" s="261"/>
      <c r="CM42" s="261"/>
      <c r="CN42" s="261"/>
      <c r="CO42" s="261"/>
      <c r="CP42" s="261"/>
      <c r="CQ42" s="261"/>
      <c r="CR42" s="261"/>
      <c r="CS42" s="261"/>
      <c r="CT42" s="261"/>
      <c r="CU42" s="261"/>
      <c r="CV42" s="261"/>
      <c r="CW42" s="261"/>
      <c r="CX42" s="261"/>
      <c r="CY42" s="261"/>
      <c r="CZ42" s="261"/>
      <c r="DA42" s="261"/>
      <c r="DB42" s="261"/>
      <c r="DC42" s="261"/>
      <c r="DD42" s="261"/>
      <c r="DE42" s="261"/>
      <c r="DF42" s="261"/>
      <c r="DG42" s="261"/>
      <c r="DH42" s="261"/>
      <c r="DI42" s="261"/>
      <c r="DJ42" s="261"/>
      <c r="DK42" s="261"/>
      <c r="DL42" s="261"/>
      <c r="DM42" s="261"/>
      <c r="DN42" s="261"/>
      <c r="DO42" s="261"/>
      <c r="DP42" s="261"/>
      <c r="DQ42" s="261"/>
      <c r="DR42" s="261"/>
      <c r="DS42" s="261"/>
      <c r="DT42" s="261"/>
      <c r="DU42" s="261"/>
    </row>
    <row r="43" spans="2:125" x14ac:dyDescent="0.15">
      <c r="Q43" s="261"/>
      <c r="S43" s="261"/>
      <c r="V43" s="26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559</v>
      </c>
    </row>
  </sheetData>
  <sheetProtection algorithmName="SHA-512" hashValue="ugjbw4PMkLcY4KKR6ZcoH8ea3mYE75lW8LEBz49BIwpNRGQfI+dHSofsc+G5t+UYVzD60ht67U/AbXSFrteErQ==" saltValue="cgNPeLJuxWmKHwuiwtrL8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zoomScaleNormal="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43" t="s">
        <v>3</v>
      </c>
      <c r="D47" s="1143"/>
      <c r="E47" s="1144"/>
      <c r="F47" s="11">
        <v>307.13</v>
      </c>
      <c r="G47" s="12">
        <v>319.97000000000003</v>
      </c>
      <c r="H47" s="12">
        <v>334.96</v>
      </c>
      <c r="I47" s="12">
        <v>54.27</v>
      </c>
      <c r="J47" s="13">
        <v>55.1</v>
      </c>
    </row>
    <row r="48" spans="2:10" ht="57.75" customHeight="1" x14ac:dyDescent="0.15">
      <c r="B48" s="14"/>
      <c r="C48" s="1145" t="s">
        <v>4</v>
      </c>
      <c r="D48" s="1145"/>
      <c r="E48" s="1146"/>
      <c r="F48" s="15">
        <v>2.93</v>
      </c>
      <c r="G48" s="16">
        <v>7.96</v>
      </c>
      <c r="H48" s="16">
        <v>9.66</v>
      </c>
      <c r="I48" s="16">
        <v>3.82</v>
      </c>
      <c r="J48" s="17">
        <v>9.17</v>
      </c>
    </row>
    <row r="49" spans="2:10" ht="57.75" customHeight="1" thickBot="1" x14ac:dyDescent="0.2">
      <c r="B49" s="18"/>
      <c r="C49" s="1147" t="s">
        <v>5</v>
      </c>
      <c r="D49" s="1147"/>
      <c r="E49" s="1148"/>
      <c r="F49" s="19">
        <v>23.99</v>
      </c>
      <c r="G49" s="20">
        <v>21.64</v>
      </c>
      <c r="H49" s="20">
        <v>14.82</v>
      </c>
      <c r="I49" s="20" t="s">
        <v>565</v>
      </c>
      <c r="J49" s="21">
        <v>7.44</v>
      </c>
    </row>
    <row r="50" spans="2:10" ht="13.5" customHeight="1" x14ac:dyDescent="0.15"/>
  </sheetData>
  <sheetProtection algorithmName="SHA-512" hashValue="47unK+tmFaP3AW4GBQfezNJjmMBM0eVgid5okoJdycC3YworcXPcsV3pDJyGgWGnh92duPr3rlhX/8RT89kslA==" saltValue="cM5ktZgg4tHTX0rVBg4r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2022-03-25T06:24:10Z</cp:lastPrinted>
  <dcterms:created xsi:type="dcterms:W3CDTF">2022-02-02T07:50:55Z</dcterms:created>
  <dcterms:modified xsi:type="dcterms:W3CDTF">2022-12-06T23:34:53Z</dcterms:modified>
  <cp:category/>
</cp:coreProperties>
</file>