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X:\03_総務課\一般財政(財政係）\R4財政全般\市町村課\財政班\令和２年度財政状況資料集の作成について\"/>
    </mc:Choice>
  </mc:AlternateContent>
  <xr:revisionPtr revIDLastSave="0" documentId="13_ncr:1_{B0F1D08C-0532-477B-B10F-A56A6C4EB563}" xr6:coauthVersionLast="36" xr6:coauthVersionMax="36" xr10:uidLastSave="{00000000-0000-0000-0000-000000000000}"/>
  <bookViews>
    <workbookView xWindow="0" yWindow="0" windowWidth="20490" windowHeight="6855" firstSheet="3" activeTab="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W102" i="12" l="1"/>
  <c r="DB102" i="12"/>
  <c r="DG102" i="12"/>
  <c r="DL102" i="12"/>
  <c r="DQ102" i="12"/>
  <c r="CR102" i="12"/>
  <c r="AU88" i="12"/>
  <c r="AP88" i="12"/>
  <c r="AF88" i="12"/>
  <c r="AU63" i="12"/>
  <c r="AP63" i="12"/>
  <c r="AP23" i="12"/>
  <c r="AA23" i="12"/>
  <c r="V23" i="12"/>
  <c r="Q23" i="12"/>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BE34" i="10"/>
  <c r="BE35"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<sst xmlns="http://schemas.openxmlformats.org/spreadsheetml/2006/main" count="1183" uniqueCount="610">
  <si>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</si>
  <si>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</si>
  <si>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</si>
  <si>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</si>
  <si>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</si>
  <si>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</si>
  <si>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</si>
  <si>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</si>
  <si>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</si>
  <si>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</si>
  <si>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</si>
  <si>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</si>
  <si>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</si>
  <si>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</si>
  <si>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</si>
  <si>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</si>
  <si>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</si>
  <si>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</si>
  <si>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</si>
  <si>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</si>
  <si>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</si>
  <si>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</si>
  <si>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</si>
  <si>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</si>
  <si>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</si>
  <si>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</si>
  <si>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</si>
  <si>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</si>
  <si>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</si>
  <si>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</si>
  <si>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</si>
  <si>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</si>
  <si>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</si>
  <si>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</si>
  <si>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</si>
  <si>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</si>
  <si>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</si>
  <si>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</si>
  <si>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</si>
  <si>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</si>
  <si>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</si>
  <si>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</si>
  <si>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</si>
  <si>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</si>
  <si>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</si>
  <si>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</si>
  <si>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</si>
  <si>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</si>
  <si>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</si>
  <si>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</si>
  <si>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</si>
  <si>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</si>
  <si>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</si>
  <si>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</si>
  <si>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</si>
  <si>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</si>
  <si>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</si>
  <si>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</si>
  <si>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</si>
  <si>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</si>
  <si>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</si>
  <si>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</si>
  <si>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</si>
  <si>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</si>
  <si>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</si>
  <si>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</si>
  <si>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</si>
  <si>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</si>
  <si>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</si>
  <si>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</si>
  <si>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</si>
  <si>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</si>
  <si>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</si>
  <si>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</si>
  <si>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</si>
  <si>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</si>
  <si>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</si>
  <si>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</si>
  <si>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</si>
  <si>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</si>
  <si>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</si>
  <si>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</si>
  <si>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</si>
  <si>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</si>
  <si>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</si>
  <si>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</si>
  <si>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</si>
  <si>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</si>
  <si>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</si>
  <si>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</si>
  <si>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</si>
  <si>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</si>
  <si>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</si>
  <si>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</si>
  <si>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</si>
  <si>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</si>
  <si>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</si>
  <si>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</si>
  <si>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</si>
  <si>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</si>
  <si>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</si>
  <si>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</si>
  <si>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</si>
  <si>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</si>
  <si>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</si>
  <si>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</si>
  <si>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</si>
  <si>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</si>
  <si>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</si>
  <si>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</si>
  <si>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</si>
  <si>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</si>
  <si>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</si>
  <si>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</si>
  <si>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</si>
  <si>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</si>
  <si>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</si>
  <si>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</si>
  <si>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</si>
  <si>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</si>
  <si>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</si>
  <si>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</si>
  <si>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</si>
  <si>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</si>
  <si>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</si>
  <si>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</si>
  <si>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</si>
  <si>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</si>
  <si>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</si>
  <si>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</si>
  <si>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</si>
  <si>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</si>
  <si>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</si>
  <si>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</si>
  <si>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</si>
  <si>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</si>
  <si>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</si>
  <si>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</si>
  <si>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</si>
  <si>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</si>
  <si>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</si>
  <si>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</si>
  <si>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</si>
  <si>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</si>
  <si>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</si>
  <si>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</si>
  <si>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</si>
  <si>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</si>
  <si>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</si>
  <si>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</si>
  <si>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</si>
  <si>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</si>
  <si>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</si>
  <si>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</si>
  <si>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</si>
  <si>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</si>
  <si>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</si>
  <si>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</si>
  <si>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</si>
  <si>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</si>
  <si>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</si>
  <si>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</si>
  <si>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</si>
  <si>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</si>
  <si>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</si>
  <si>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</si>
  <si>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</si>
  <si>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</si>
  <si>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</si>
  <si>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</si>
  <si>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</si>
  <si>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</si>
  <si>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</si>
  <si>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</si>
  <si>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</si>
  <si>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</si>
  <si>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</si>
  <si>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</si>
  <si>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</si>
  <si>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</si>
  <si>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</si>
  <si>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</si>
  <si>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</si>
  <si>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</si>
  <si>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</si>
  <si>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</si>
  <si>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</si>
  <si>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</si>
  <si>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</si>
  <si>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</si>
  <si>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</si>
  <si>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</si>
  <si>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</si>
  <si>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</si>
  <si>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</si>
  <si>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</si>
  <si>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</si>
  <si>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</si>
  <si>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</si>
  <si>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</si>
  <si>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</si>
  <si>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</si>
  <si>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</si>
  <si>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</si>
  <si>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</si>
  <si>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</si>
  <si>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</si>
  <si>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</si>
  <si>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</si>
  <si>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</si>
  <si>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</si>
  <si>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</si>
  <si>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</si>
  <si>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</si>
  <si>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</si>
  <si>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</si>
  <si>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</si>
  <si>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沖縄県南大東村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</si>
  <si>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</si>
  <si>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</si>
  <si>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</si>
  <si>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</si>
  <si>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</si>
  <si>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</si>
  <si>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</si>
  <si>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</si>
  <si>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</si>
  <si>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</si>
  <si>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</si>
  <si>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</si>
  <si>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</si>
  <si>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</si>
  <si>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</si>
  <si>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</si>
  <si>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</si>
  <si>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</si>
  <si>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</si>
  <si>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</si>
  <si>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</si>
  <si>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</si>
  <si>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</si>
  <si>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</si>
  <si>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</si>
  <si>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</si>
  <si>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</si>
  <si>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</si>
  <si>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</si>
  <si>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</si>
  <si>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</si>
  <si>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</si>
  <si>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</si>
  <si>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</si>
  <si>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</si>
  <si>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</si>
  <si>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</si>
  <si>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</si>
  <si>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</si>
  <si>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</si>
  <si>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</si>
  <si>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</si>
  <si>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</si>
  <si>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</si>
  <si>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</si>
  <si>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</si>
  <si>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</si>
  <si>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</si>
  <si>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</si>
  <si>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</si>
  <si>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</si>
  <si>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</si>
  <si>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</si>
  <si>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</si>
  <si>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</si>
  <si>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</si>
  <si>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</si>
  <si>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</si>
  <si>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</si>
  <si>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</si>
  <si>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</si>
  <si>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</si>
  <si>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</si>
  <si>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</si>
  <si>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</si>
  <si>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</si>
  <si>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</si>
  <si>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</si>
  <si>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</si>
  <si>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</si>
  <si>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</si>
  <si>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</si>
  <si>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</si>
  <si>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</si>
  <si>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</si>
  <si>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</si>
  <si>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</si>
  <si>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</si>
  <si>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</si>
  <si>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</si>
  <si>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</si>
  <si>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</si>
  <si>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</si>
  <si>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</si>
  <si>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</si>
  <si>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</si>
  <si>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</si>
  <si>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</si>
  <si>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</si>
  <si>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</si>
  <si>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</si>
  <si>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</si>
  <si>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</si>
  <si>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</si>
  <si>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</si>
  <si>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</si>
  <si>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</si>
  <si>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</si>
  <si>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</si>
  <si>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</si>
  <si>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</si>
  <si>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</si>
  <si>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</si>
  <si>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</si>
  <si>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</si>
  <si>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</si>
  <si>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</si>
  <si>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</si>
  <si>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</si>
  <si>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</si>
  <si>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</si>
  <si>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</si>
  <si>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</si>
  <si>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</si>
  <si>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</si>
  <si>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</si>
  <si>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</si>
  <si>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</si>
  <si>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</si>
  <si>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</si>
  <si>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</si>
  <si>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</si>
  <si>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</si>
  <si>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</si>
  <si>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</si>
  <si>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</si>
  <si>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</si>
  <si>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</si>
  <si>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</si>
  <si>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</si>
  <si>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</si>
  <si>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</si>
  <si>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</si>
  <si>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</si>
  <si>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</si>
  <si>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</si>
  <si>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</si>
  <si>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</si>
  <si>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</si>
  <si>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</si>
  <si>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</si>
  <si>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</si>
  <si>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</si>
  <si>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</si>
  <si>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</si>
  <si>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</si>
  <si>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</si>
  <si>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</si>
  <si>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</si>
  <si>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</si>
  <si>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</si>
  <si>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</si>
  <si>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</si>
  <si>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沖縄県南大東村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</si>
  <si>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</si>
  <si>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</si>
  <si>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</si>
  <si>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</si>
  <si>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</si>
  <si>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</si>
  <si>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</si>
  <si>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</si>
  <si>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</si>
  <si>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</si>
  <si>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</si>
  <si>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</si>
  <si>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</si>
  <si>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</si>
  <si>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</si>
  <si>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</si>
  <si>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</si>
  <si>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</si>
  <si>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</si>
  <si>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</si>
  <si>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港湾業務事業特別会計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</si>
  <si>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</si>
  <si>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</si>
  <si>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</si>
  <si>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</si>
  <si>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</si>
  <si>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</si>
  <si>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</si>
  <si>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</si>
  <si>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</si>
  <si>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</si>
  <si>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</si>
  <si>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</si>
  <si>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</si>
  <si>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</si>
  <si>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</si>
  <si>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</si>
  <si>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</si>
  <si>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</si>
  <si>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</si>
  <si>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</si>
  <si>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</si>
  <si>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</si>
  <si>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</si>
  <si>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</si>
  <si>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</si>
  <si>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</si>
  <si>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</si>
  <si>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</si>
  <si>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</si>
  <si>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</si>
  <si>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</si>
  <si>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</si>
  <si>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</si>
  <si>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</si>
  <si>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</si>
  <si>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</si>
  <si>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</si>
  <si>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</si>
  <si>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</si>
  <si>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</si>
  <si>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</si>
  <si>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</si>
  <si>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</si>
  <si>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</si>
  <si>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</si>
  <si>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</si>
  <si>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</si>
  <si>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</si>
  <si>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</si>
  <si>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</si>
  <si>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</si>
  <si>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</si>
  <si>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</si>
  <si>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</si>
  <si>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</si>
  <si>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</si>
  <si>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</si>
  <si>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</si>
  <si>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</si>
  <si>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</si>
  <si>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</si>
  <si>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</si>
  <si>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</si>
  <si>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</si>
  <si>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</si>
  <si>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</si>
  <si>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</si>
  <si>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</si>
  <si>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</si>
  <si>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</si>
  <si>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</si>
  <si>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</si>
  <si>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</si>
  <si>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</si>
  <si>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</si>
  <si>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</si>
  <si>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</si>
  <si>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</si>
  <si>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</si>
  <si>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</si>
  <si>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</si>
  <si>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</si>
  <si>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</si>
  <si>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</si>
  <si>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</si>
  <si>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</si>
  <si>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</si>
  <si>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</si>
  <si>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</si>
  <si>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</si>
  <si>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</si>
  <si>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</si>
  <si>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</si>
  <si>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</si>
  <si>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</si>
  <si>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</si>
  <si>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</si>
  <si>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</si>
  <si>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</si>
  <si>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</si>
  <si>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</si>
  <si>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</si>
  <si>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</si>
  <si>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</si>
  <si>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</si>
  <si>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</si>
  <si>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</si>
  <si>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</si>
  <si>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</si>
  <si>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</si>
  <si>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</si>
  <si>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</si>
  <si>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</si>
  <si>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</si>
  <si>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</si>
  <si>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</si>
  <si>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</si>
  <si>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</si>
  <si>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</si>
  <si>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</si>
  <si>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</si>
  <si>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</si>
  <si>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</si>
  <si>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</si>
  <si>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</si>
  <si>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</si>
  <si>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</si>
  <si>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</si>
  <si>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</si>
  <si>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</si>
  <si>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</si>
  <si>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</si>
  <si>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</si>
  <si>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</si>
  <si>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</si>
  <si>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</si>
  <si>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</si>
  <si>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</si>
  <si>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</si>
  <si>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</si>
  <si>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</si>
  <si>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</si>
  <si>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</si>
  <si>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</si>
  <si>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</si>
  <si>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</si>
  <si>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</si>
  <si>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</si>
  <si>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</si>
  <si>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</si>
  <si>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</si>
  <si>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</si>
  <si>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</si>
  <si>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</si>
  <si>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</si>
  <si>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</si>
  <si>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</si>
  <si>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</si>
  <si>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</si>
  <si>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</si>
  <si>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</si>
  <si>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</si>
  <si>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</si>
  <si>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</si>
  <si>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</si>
  <si>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</si>
  <si>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</si>
  <si>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</si>
  <si>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</si>
  <si>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</si>
  <si>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</si>
  <si>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</si>
  <si>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291.45</t>
  </si>
  <si>
    <t>一般会計</t>
  </si>
  <si>
    <t>国民健康保険事業特別会計</t>
  </si>
  <si>
    <t>港湾業務事業特別会計</t>
  </si>
  <si>
    <t>簡易水道事業特別会計</t>
  </si>
  <si>
    <t>後期高齢者医療特別会計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</si>
  <si>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</si>
  <si>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</si>
  <si>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</si>
  <si>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</si>
  <si>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</si>
  <si>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</si>
  <si>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</si>
  <si>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</si>
  <si>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</si>
  <si>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</si>
  <si>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</si>
  <si>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</si>
  <si>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</si>
  <si>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2" eb="14">
      <t>イッパン</t>
    </rPh>
    <rPh sb="14" eb="16">
      <t>カイケイ</t>
    </rPh>
    <phoneticPr fontId="2"/>
  </si>
  <si>
    <t>沖縄県介護保険広域連合会（一般会計）</t>
    <rPh sb="0" eb="3">
      <t>オキナワケン</t>
    </rPh>
    <rPh sb="3" eb="5">
      <t>カイゴ</t>
    </rPh>
    <rPh sb="5" eb="7">
      <t>ホケン</t>
    </rPh>
    <rPh sb="7" eb="9">
      <t>コウイキ</t>
    </rPh>
    <rPh sb="9" eb="12">
      <t>レンゴウカイ</t>
    </rPh>
    <rPh sb="13" eb="15">
      <t>イッパン</t>
    </rPh>
    <rPh sb="15" eb="17">
      <t>カイケイ</t>
    </rPh>
    <phoneticPr fontId="2"/>
  </si>
  <si>
    <t>沖縄県介護保険広域連合会（特別会計）</t>
    <rPh sb="0" eb="3">
      <t>オキナワケン</t>
    </rPh>
    <rPh sb="3" eb="5">
      <t>カイゴ</t>
    </rPh>
    <rPh sb="5" eb="7">
      <t>ホケン</t>
    </rPh>
    <rPh sb="7" eb="9">
      <t>コウイキ</t>
    </rPh>
    <rPh sb="9" eb="12">
      <t>レンゴウカイ</t>
    </rPh>
    <rPh sb="13" eb="15">
      <t>トクベツ</t>
    </rPh>
    <rPh sb="15" eb="17">
      <t>カイケイ</t>
    </rPh>
    <phoneticPr fontId="2"/>
  </si>
  <si>
    <t>沖縄県後期高齢者医療連合会（一般会計）</t>
    <rPh sb="0" eb="3">
      <t>オキナワケン</t>
    </rPh>
    <rPh sb="3" eb="5">
      <t>コウキ</t>
    </rPh>
    <rPh sb="5" eb="7">
      <t>コウレイ</t>
    </rPh>
    <rPh sb="7" eb="8">
      <t>シャ</t>
    </rPh>
    <rPh sb="8" eb="10">
      <t>イリョウ</t>
    </rPh>
    <rPh sb="10" eb="13">
      <t>レンゴウカイ</t>
    </rPh>
    <rPh sb="14" eb="16">
      <t>イッパン</t>
    </rPh>
    <rPh sb="16" eb="18">
      <t>カイケイ</t>
    </rPh>
    <phoneticPr fontId="2"/>
  </si>
  <si>
    <t>沖縄県後期高齢者医療連合会（特別会計）</t>
    <rPh sb="0" eb="3">
      <t>オキナワケン</t>
    </rPh>
    <rPh sb="3" eb="5">
      <t>コウキ</t>
    </rPh>
    <rPh sb="5" eb="7">
      <t>コウレイ</t>
    </rPh>
    <rPh sb="7" eb="8">
      <t>シャ</t>
    </rPh>
    <rPh sb="8" eb="10">
      <t>イリョウ</t>
    </rPh>
    <rPh sb="10" eb="13">
      <t>レンゴウカイ</t>
    </rPh>
    <rPh sb="14" eb="16">
      <t>トクベツ</t>
    </rPh>
    <rPh sb="16" eb="18">
      <t>カイケイ</t>
    </rPh>
    <phoneticPr fontId="2"/>
  </si>
  <si>
    <t>-</t>
    <phoneticPr fontId="19"/>
  </si>
  <si>
    <t>-</t>
    <phoneticPr fontId="2"/>
  </si>
  <si>
    <t>大東海運株式会社</t>
    <rPh sb="0" eb="2">
      <t>ダイトウ</t>
    </rPh>
    <rPh sb="2" eb="4">
      <t>カイウン</t>
    </rPh>
    <rPh sb="4" eb="6">
      <t>カブシキ</t>
    </rPh>
    <rPh sb="6" eb="8">
      <t>カイシャ</t>
    </rPh>
    <phoneticPr fontId="2"/>
  </si>
  <si>
    <t>グレイスラム</t>
  </si>
  <si>
    <t>南大東村公共施設等総合管理基金</t>
    <phoneticPr fontId="2"/>
  </si>
  <si>
    <t>南大東村船舶整備基金</t>
    <phoneticPr fontId="2"/>
  </si>
  <si>
    <t>ふるさと創生基金</t>
    <phoneticPr fontId="2"/>
  </si>
  <si>
    <t>港湾業務事業特別会計基金</t>
    <rPh sb="0" eb="2">
      <t>コウワン</t>
    </rPh>
    <rPh sb="2" eb="4">
      <t>ギョウム</t>
    </rPh>
    <rPh sb="4" eb="6">
      <t>ジギョウ</t>
    </rPh>
    <rPh sb="6" eb="8">
      <t>トクベツ</t>
    </rPh>
    <rPh sb="8" eb="10">
      <t>カイケイ</t>
    </rPh>
    <rPh sb="10" eb="12">
      <t>キキン</t>
    </rPh>
    <phoneticPr fontId="2"/>
  </si>
  <si>
    <t>元気な島つくり応援基金</t>
    <rPh sb="0" eb="2">
      <t>ゲンキ</t>
    </rPh>
    <rPh sb="3" eb="4">
      <t>シマ</t>
    </rPh>
    <rPh sb="7" eb="9">
      <t>オウエン</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</si>
  <si>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</si>
  <si>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</si>
  <si>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</si>
  <si>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基金の積み立て等により0％が続いているものの、地方債残高は平成30年度から増加している。また、有形固定資産減価償却率についても全国平均以下であるが、有形固定資産減価償却率が50%以上の施設を多数保有している。今後も地方債の抑制に努めながら、充当可能基金の積み立てを行い、計画的な施設の維持管理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</si>
  <si>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</si>
  <si>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</si>
  <si>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</si>
  <si>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</si>
  <si>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</si>
  <si>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</si>
  <si>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が類似団体の平均を上回っているが、平成27年度以降元利償還金が増加傾向にあるためである。また今後、新保育所建設にかかる事業債等の返還も始まる。事業収益の確保や、地方債発行額の抑制ならびに交付税措置のある有利な起債の積極的な活用に取り組み、健全な財政運営の維持を目指していく。</t>
    <rPh sb="1" eb="3">
      <t>ジッシツ</t>
    </rPh>
    <rPh sb="3" eb="6">
      <t>コウサイヒ</t>
    </rPh>
    <rPh sb="6" eb="8">
      <t>ヒリツ</t>
    </rPh>
    <rPh sb="9" eb="11">
      <t>ルイジ</t>
    </rPh>
    <rPh sb="11" eb="13">
      <t>ダンタイ</t>
    </rPh>
    <rPh sb="14" eb="16">
      <t>ヘイキン</t>
    </rPh>
    <rPh sb="17" eb="19">
      <t>ウワマワ</t>
    </rPh>
    <rPh sb="25" eb="27">
      <t>ヘイセイ</t>
    </rPh>
    <rPh sb="29" eb="31">
      <t>ネンド</t>
    </rPh>
    <rPh sb="31" eb="33">
      <t>イコウ</t>
    </rPh>
    <rPh sb="33" eb="35">
      <t>ガンリ</t>
    </rPh>
    <rPh sb="35" eb="38">
      <t>ショウカンキン</t>
    </rPh>
    <rPh sb="39" eb="41">
      <t>ゾウカ</t>
    </rPh>
    <rPh sb="41" eb="43">
      <t>ケイコウ</t>
    </rPh>
    <rPh sb="57" eb="61">
      <t>シンホイクショ</t>
    </rPh>
    <rPh sb="61" eb="63">
      <t>ケンセツ</t>
    </rPh>
    <rPh sb="67" eb="70">
      <t>ジギョウサイ</t>
    </rPh>
    <rPh sb="70" eb="71">
      <t>ナド</t>
    </rPh>
    <rPh sb="72" eb="74">
      <t>ヘンカン</t>
    </rPh>
    <rPh sb="75" eb="76">
      <t>ハジ</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</si>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</sst>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132643D-8E92-4D9C-9064-3272D8461B1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25A1-42F9-8245-E485958897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1905308</c:v>
                </c:pt>
                <c:pt idx="1">
                  <c:v>1599806</c:v>
                </c:pt>
                <c:pt idx="2">
                  <c:v>1525884</c:v>
                </c:pt>
                <c:pt idx="3">
                  <c:v>1563719</c:v>
                </c:pt>
                <c:pt idx="4">
                  <c:v>2483463</c:v>
                </c:pt>
              </c:numCache>
            </c:numRef>
          </c:val>
          <c:smooth val="0"/>
          <c:extLst>
            <c:ext xmlns:c16="http://schemas.microsoft.com/office/drawing/2014/chart" uri="{C3380CC4-5D6E-409C-BE32-E72D297353CC}">
              <c16:uniqueId val="{00000001-25A1-42F9-8245-E485958897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2.93</c:v>
                </c:pt>
                <c:pt idx="1">
                  <c:v>7.96</c:v>
                </c:pt>
                <c:pt idx="2">
                  <c:v>9.66</c:v>
                </c:pt>
                <c:pt idx="3">
                  <c:v>3.82</c:v>
                </c:pt>
                <c:pt idx="4">
                  <c:v>9.17</c:v>
                </c:pt>
              </c:numCache>
            </c:numRef>
          </c:val>
          <c:extLst>
            <c:ext xmlns:c16="http://schemas.microsoft.com/office/drawing/2014/chart" uri="{C3380CC4-5D6E-409C-BE32-E72D297353CC}">
              <c16:uniqueId val="{00000000-A633-47D0-9DF1-F9BB114F42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307.13</c:v>
                </c:pt>
                <c:pt idx="1">
                  <c:v>319.97000000000003</c:v>
                </c:pt>
                <c:pt idx="2">
                  <c:v>334.96</c:v>
                </c:pt>
                <c:pt idx="3">
                  <c:v>54.27</c:v>
                </c:pt>
                <c:pt idx="4">
                  <c:v>55.1</c:v>
                </c:pt>
              </c:numCache>
            </c:numRef>
          </c:val>
          <c:extLst>
            <c:ext xmlns:c16="http://schemas.microsoft.com/office/drawing/2014/chart" uri="{C3380CC4-5D6E-409C-BE32-E72D297353CC}">
              <c16:uniqueId val="{00000001-A633-47D0-9DF1-F9BB114F42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23.99</c:v>
                </c:pt>
                <c:pt idx="1">
                  <c:v>21.64</c:v>
                </c:pt>
                <c:pt idx="2">
                  <c:v>14.82</c:v>
                </c:pt>
                <c:pt idx="3">
                  <c:v>-291.45</c:v>
                </c:pt>
                <c:pt idx="4">
                  <c:v>7.44</c:v>
                </c:pt>
              </c:numCache>
            </c:numRef>
          </c:val>
          <c:smooth val="0"/>
          <c:extLst>
            <c:ext xmlns:c16="http://schemas.microsoft.com/office/drawing/2014/chart" uri="{C3380CC4-5D6E-409C-BE32-E72D297353CC}">
              <c16:uniqueId val="{00000002-A633-47D0-9DF1-F9BB114F42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AD-4D5A-BFE0-3B17FD4A5C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AD-4D5A-BFE0-3B17FD4A5C3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9AD-4D5A-BFE0-3B17FD4A5C3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9AD-4D5A-BFE0-3B17FD4A5C3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0.17</c:v>
                </c:pt>
                <c:pt idx="4">
                  <c:v>#N/A</c:v>
                </c:pt>
                <c:pt idx="5">
                  <c:v>0.55000000000000004</c:v>
                </c:pt>
                <c:pt idx="6">
                  <c:v>#N/A</c:v>
                </c:pt>
                <c:pt idx="7">
                  <c:v>0.54</c:v>
                </c:pt>
                <c:pt idx="8">
                  <c:v>#N/A</c:v>
                </c:pt>
                <c:pt idx="9">
                  <c:v>0</c:v>
                </c:pt>
              </c:numCache>
            </c:numRef>
          </c:val>
          <c:extLst>
            <c:ext xmlns:c16="http://schemas.microsoft.com/office/drawing/2014/chart" uri="{C3380CC4-5D6E-409C-BE32-E72D297353CC}">
              <c16:uniqueId val="{00000004-E9AD-4D5A-BFE0-3B17FD4A5C3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0.08</c:v>
                </c:pt>
                <c:pt idx="4">
                  <c:v>#N/A</c:v>
                </c:pt>
                <c:pt idx="5">
                  <c:v>0</c:v>
                </c:pt>
                <c:pt idx="6">
                  <c:v>#N/A</c:v>
                </c:pt>
                <c:pt idx="7">
                  <c:v>0.03</c:v>
                </c:pt>
                <c:pt idx="8">
                  <c:v>#N/A</c:v>
                </c:pt>
                <c:pt idx="9">
                  <c:v>0.05</c:v>
                </c:pt>
              </c:numCache>
            </c:numRef>
          </c:val>
          <c:extLst>
            <c:ext xmlns:c16="http://schemas.microsoft.com/office/drawing/2014/chart" uri="{C3380CC4-5D6E-409C-BE32-E72D297353CC}">
              <c16:uniqueId val="{00000005-E9AD-4D5A-BFE0-3B17FD4A5C3A}"/>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0.49</c:v>
                </c:pt>
                <c:pt idx="2">
                  <c:v>#N/A</c:v>
                </c:pt>
                <c:pt idx="3">
                  <c:v>0.5</c:v>
                </c:pt>
                <c:pt idx="4">
                  <c:v>#N/A</c:v>
                </c:pt>
                <c:pt idx="5">
                  <c:v>0.36</c:v>
                </c:pt>
                <c:pt idx="6">
                  <c:v>#N/A</c:v>
                </c:pt>
                <c:pt idx="7">
                  <c:v>0.69</c:v>
                </c:pt>
                <c:pt idx="8">
                  <c:v>#N/A</c:v>
                </c:pt>
                <c:pt idx="9">
                  <c:v>0.7</c:v>
                </c:pt>
              </c:numCache>
            </c:numRef>
          </c:val>
          <c:extLst>
            <c:ext xmlns:c16="http://schemas.microsoft.com/office/drawing/2014/chart" uri="{C3380CC4-5D6E-409C-BE32-E72D297353CC}">
              <c16:uniqueId val="{00000006-E9AD-4D5A-BFE0-3B17FD4A5C3A}"/>
            </c:ext>
          </c:extLst>
        </c:ser>
        <c:ser>
          <c:idx val="7"/>
          <c:order val="7"/>
          <c:tx>
            <c:strRef>
              <c:f>データシート!$A$34</c:f>
              <c:strCache>
                <c:ptCount val="1"/>
                <c:pt idx="0">
                  <c:v>港湾業務事業特別会計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0.28999999999999998</c:v>
                </c:pt>
                <c:pt idx="2">
                  <c:v>#N/A</c:v>
                </c:pt>
                <c:pt idx="3">
                  <c:v>0.28000000000000003</c:v>
                </c:pt>
                <c:pt idx="4">
                  <c:v>#N/A</c:v>
                </c:pt>
                <c:pt idx="5">
                  <c:v>0.1</c:v>
                </c:pt>
                <c:pt idx="6">
                  <c:v>#N/A</c:v>
                </c:pt>
                <c:pt idx="7">
                  <c:v>0.78</c:v>
                </c:pt>
                <c:pt idx="8">
                  <c:v>#N/A</c:v>
                </c:pt>
                <c:pt idx="9">
                  <c:v>1.42</c:v>
                </c:pt>
              </c:numCache>
            </c:numRef>
          </c:val>
          <c:extLst>
            <c:ext xmlns:c16="http://schemas.microsoft.com/office/drawing/2014/chart" uri="{C3380CC4-5D6E-409C-BE32-E72D297353CC}">
              <c16:uniqueId val="{00000007-E9AD-4D5A-BFE0-3B17FD4A5C3A}"/>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c:v>
                </c:pt>
                <c:pt idx="2">
                  <c:v>#N/A</c:v>
                </c:pt>
                <c:pt idx="3">
                  <c:v>3.68</c:v>
                </c:pt>
                <c:pt idx="4">
                  <c:v>#N/A</c:v>
                </c:pt>
                <c:pt idx="5">
                  <c:v>4.78</c:v>
                </c:pt>
                <c:pt idx="6">
                  <c:v>#N/A</c:v>
                </c:pt>
                <c:pt idx="7">
                  <c:v>2.31</c:v>
                </c:pt>
                <c:pt idx="8">
                  <c:v>#N/A</c:v>
                </c:pt>
                <c:pt idx="9">
                  <c:v>2.11</c:v>
                </c:pt>
              </c:numCache>
            </c:numRef>
          </c:val>
          <c:extLst>
            <c:ext xmlns:c16="http://schemas.microsoft.com/office/drawing/2014/chart" uri="{C3380CC4-5D6E-409C-BE32-E72D297353CC}">
              <c16:uniqueId val="{00000008-E9AD-4D5A-BFE0-3B17FD4A5C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2.63</c:v>
                </c:pt>
                <c:pt idx="2">
                  <c:v>#N/A</c:v>
                </c:pt>
                <c:pt idx="3">
                  <c:v>7.67</c:v>
                </c:pt>
                <c:pt idx="4">
                  <c:v>#N/A</c:v>
                </c:pt>
                <c:pt idx="5">
                  <c:v>9.5500000000000007</c:v>
                </c:pt>
                <c:pt idx="6">
                  <c:v>#N/A</c:v>
                </c:pt>
                <c:pt idx="7">
                  <c:v>3.03</c:v>
                </c:pt>
                <c:pt idx="8">
                  <c:v>#N/A</c:v>
                </c:pt>
                <c:pt idx="9">
                  <c:v>7.74</c:v>
                </c:pt>
              </c:numCache>
            </c:numRef>
          </c:val>
          <c:extLst>
            <c:ext xmlns:c16="http://schemas.microsoft.com/office/drawing/2014/chart" uri="{C3380CC4-5D6E-409C-BE32-E72D297353CC}">
              <c16:uniqueId val="{00000009-E9AD-4D5A-BFE0-3B17FD4A5C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211</c:v>
                </c:pt>
                <c:pt idx="5">
                  <c:v>229</c:v>
                </c:pt>
                <c:pt idx="8">
                  <c:v>231</c:v>
                </c:pt>
                <c:pt idx="11">
                  <c:v>244</c:v>
                </c:pt>
                <c:pt idx="14">
                  <c:v>240</c:v>
                </c:pt>
              </c:numCache>
            </c:numRef>
          </c:val>
          <c:extLst>
            <c:ext xmlns:c16="http://schemas.microsoft.com/office/drawing/2014/chart" uri="{C3380CC4-5D6E-409C-BE32-E72D297353CC}">
              <c16:uniqueId val="{00000000-A4F1-4A70-9391-17F5471A26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F1-4A70-9391-17F5471A26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4F1-4A70-9391-17F5471A26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F1-4A70-9391-17F5471A26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c:v>
                </c:pt>
                <c:pt idx="3">
                  <c:v>15</c:v>
                </c:pt>
                <c:pt idx="6">
                  <c:v>23</c:v>
                </c:pt>
                <c:pt idx="9">
                  <c:v>20</c:v>
                </c:pt>
                <c:pt idx="12">
                  <c:v>22</c:v>
                </c:pt>
              </c:numCache>
            </c:numRef>
          </c:val>
          <c:extLst>
            <c:ext xmlns:c16="http://schemas.microsoft.com/office/drawing/2014/chart" uri="{C3380CC4-5D6E-409C-BE32-E72D297353CC}">
              <c16:uniqueId val="{00000004-A4F1-4A70-9391-17F5471A26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F1-4A70-9391-17F5471A26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F1-4A70-9391-17F5471A26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265</c:v>
                </c:pt>
                <c:pt idx="3">
                  <c:v>310</c:v>
                </c:pt>
                <c:pt idx="6">
                  <c:v>317</c:v>
                </c:pt>
                <c:pt idx="9">
                  <c:v>317</c:v>
                </c:pt>
                <c:pt idx="12">
                  <c:v>311</c:v>
                </c:pt>
              </c:numCache>
            </c:numRef>
          </c:val>
          <c:extLst>
            <c:ext xmlns:c16="http://schemas.microsoft.com/office/drawing/2014/chart" uri="{C3380CC4-5D6E-409C-BE32-E72D297353CC}">
              <c16:uniqueId val="{00000007-A4F1-4A70-9391-17F5471A26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69</c:v>
                </c:pt>
                <c:pt idx="2">
                  <c:v>#N/A</c:v>
                </c:pt>
                <c:pt idx="3">
                  <c:v>#N/A</c:v>
                </c:pt>
                <c:pt idx="4">
                  <c:v>96</c:v>
                </c:pt>
                <c:pt idx="5">
                  <c:v>#N/A</c:v>
                </c:pt>
                <c:pt idx="6">
                  <c:v>#N/A</c:v>
                </c:pt>
                <c:pt idx="7">
                  <c:v>109</c:v>
                </c:pt>
                <c:pt idx="8">
                  <c:v>#N/A</c:v>
                </c:pt>
                <c:pt idx="9">
                  <c:v>#N/A</c:v>
                </c:pt>
                <c:pt idx="10">
                  <c:v>93</c:v>
                </c:pt>
                <c:pt idx="11">
                  <c:v>#N/A</c:v>
                </c:pt>
                <c:pt idx="12">
                  <c:v>#N/A</c:v>
                </c:pt>
                <c:pt idx="13">
                  <c:v>93</c:v>
                </c:pt>
                <c:pt idx="14">
                  <c:v>#N/A</c:v>
                </c:pt>
              </c:numCache>
            </c:numRef>
          </c:val>
          <c:smooth val="0"/>
          <c:extLst>
            <c:ext xmlns:c16="http://schemas.microsoft.com/office/drawing/2014/chart" uri="{C3380CC4-5D6E-409C-BE32-E72D297353CC}">
              <c16:uniqueId val="{00000008-A4F1-4A70-9391-17F5471A26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1667</c:v>
                </c:pt>
                <c:pt idx="5">
                  <c:v>1765</c:v>
                </c:pt>
                <c:pt idx="8">
                  <c:v>1637</c:v>
                </c:pt>
                <c:pt idx="11">
                  <c:v>1134</c:v>
                </c:pt>
                <c:pt idx="14">
                  <c:v>1052</c:v>
                </c:pt>
              </c:numCache>
            </c:numRef>
          </c:val>
          <c:extLst>
            <c:ext xmlns:c16="http://schemas.microsoft.com/office/drawing/2014/chart" uri="{C3380CC4-5D6E-409C-BE32-E72D297353CC}">
              <c16:uniqueId val="{00000000-4764-4B9E-AC2C-0E1B730882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135</c:v>
                </c:pt>
                <c:pt idx="5">
                  <c:v>221</c:v>
                </c:pt>
                <c:pt idx="8">
                  <c:v>0</c:v>
                </c:pt>
                <c:pt idx="11">
                  <c:v>63</c:v>
                </c:pt>
                <c:pt idx="14">
                  <c:v>221</c:v>
                </c:pt>
              </c:numCache>
            </c:numRef>
          </c:val>
          <c:extLst>
            <c:ext xmlns:c16="http://schemas.microsoft.com/office/drawing/2014/chart" uri="{C3380CC4-5D6E-409C-BE32-E72D297353CC}">
              <c16:uniqueId val="{00000001-4764-4B9E-AC2C-0E1B730882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4560</c:v>
                </c:pt>
                <c:pt idx="5">
                  <c:v>4790</c:v>
                </c:pt>
                <c:pt idx="8">
                  <c:v>4814</c:v>
                </c:pt>
                <c:pt idx="11">
                  <c:v>4297</c:v>
                </c:pt>
                <c:pt idx="14">
                  <c:v>4366</c:v>
                </c:pt>
              </c:numCache>
            </c:numRef>
          </c:val>
          <c:extLst>
            <c:ext xmlns:c16="http://schemas.microsoft.com/office/drawing/2014/chart" uri="{C3380CC4-5D6E-409C-BE32-E72D297353CC}">
              <c16:uniqueId val="{00000002-4764-4B9E-AC2C-0E1B730882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64-4B9E-AC2C-0E1B730882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64-4B9E-AC2C-0E1B730882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64-4B9E-AC2C-0E1B730882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339</c:v>
                </c:pt>
                <c:pt idx="3">
                  <c:v>342</c:v>
                </c:pt>
                <c:pt idx="6">
                  <c:v>329</c:v>
                </c:pt>
                <c:pt idx="9">
                  <c:v>298</c:v>
                </c:pt>
                <c:pt idx="12">
                  <c:v>262</c:v>
                </c:pt>
              </c:numCache>
            </c:numRef>
          </c:val>
          <c:extLst>
            <c:ext xmlns:c16="http://schemas.microsoft.com/office/drawing/2014/chart" uri="{C3380CC4-5D6E-409C-BE32-E72D297353CC}">
              <c16:uniqueId val="{00000006-4764-4B9E-AC2C-0E1B730882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764-4B9E-AC2C-0E1B730882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142</c:v>
                </c:pt>
                <c:pt idx="3">
                  <c:v>116</c:v>
                </c:pt>
                <c:pt idx="6">
                  <c:v>106</c:v>
                </c:pt>
                <c:pt idx="9">
                  <c:v>137</c:v>
                </c:pt>
                <c:pt idx="12">
                  <c:v>181</c:v>
                </c:pt>
              </c:numCache>
            </c:numRef>
          </c:val>
          <c:extLst>
            <c:ext xmlns:c16="http://schemas.microsoft.com/office/drawing/2014/chart" uri="{C3380CC4-5D6E-409C-BE32-E72D297353CC}">
              <c16:uniqueId val="{00000008-4764-4B9E-AC2C-0E1B730882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764-4B9E-AC2C-0E1B730882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2882</c:v>
                </c:pt>
                <c:pt idx="3">
                  <c:v>2824</c:v>
                </c:pt>
                <c:pt idx="6">
                  <c:v>2661</c:v>
                </c:pt>
                <c:pt idx="9">
                  <c:v>2852</c:v>
                </c:pt>
                <c:pt idx="12">
                  <c:v>3021</c:v>
                </c:pt>
              </c:numCache>
            </c:numRef>
          </c:val>
          <c:extLst>
            <c:ext xmlns:c16="http://schemas.microsoft.com/office/drawing/2014/chart" uri="{C3380CC4-5D6E-409C-BE32-E72D297353CC}">
              <c16:uniqueId val="{0000000A-4764-4B9E-AC2C-0E1B730882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764-4B9E-AC2C-0E1B730882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4314</c:v>
                </c:pt>
                <c:pt idx="1">
                  <c:v>689</c:v>
                </c:pt>
                <c:pt idx="2">
                  <c:v>715</c:v>
                </c:pt>
              </c:numCache>
            </c:numRef>
          </c:val>
          <c:extLst>
            <c:ext xmlns:c16="http://schemas.microsoft.com/office/drawing/2014/chart" uri="{C3380CC4-5D6E-409C-BE32-E72D297353CC}">
              <c16:uniqueId val="{00000000-14B4-492E-B52D-0B514CA9DC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146</c:v>
                </c:pt>
                <c:pt idx="1">
                  <c:v>146</c:v>
                </c:pt>
                <c:pt idx="2">
                  <c:v>242</c:v>
                </c:pt>
              </c:numCache>
            </c:numRef>
          </c:val>
          <c:extLst>
            <c:ext xmlns:c16="http://schemas.microsoft.com/office/drawing/2014/chart" uri="{C3380CC4-5D6E-409C-BE32-E72D297353CC}">
              <c16:uniqueId val="{00000001-14B4-492E-B52D-0B514CA9DC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510</c:v>
                </c:pt>
                <c:pt idx="1">
                  <c:v>3663</c:v>
                </c:pt>
                <c:pt idx="2">
                  <c:v>3637</c:v>
                </c:pt>
              </c:numCache>
            </c:numRef>
          </c:val>
          <c:extLst>
            <c:ext xmlns:c16="http://schemas.microsoft.com/office/drawing/2014/chart" uri="{C3380CC4-5D6E-409C-BE32-E72D297353CC}">
              <c16:uniqueId val="{00000002-14B4-492E-B52D-0B514CA9DC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{10FC9EC4-92C3-474D-983B-CD136EB2C17C}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CFE-4126-9F12-D278736CC9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{6D319466-B59B-47A4-AC64-5CF37EB1F9B3}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FE-4126-9F12-D278736CC9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{7F6EF3FC-643D-4A4D-815B-30AEA9EB5570}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FE-4126-9F12-D278736CC9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{0FA4CDDC-3684-45E6-94FE-B2113327F124}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FE-4126-9F12-D278736CC9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{BBA60892-9203-4051-952A-3346C4335556}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FE-4126-9F12-D278736CC9E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{2F34113F-84AD-4BE7-B317-10C2BB6E4A8F}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CFE-4126-9F12-D278736CC9E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{695B6785-113D-4FB0-A7B5-C859842149F8}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CFE-4126-9F12-D278736CC9E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{5F5FC8F5-39A5-4CBC-B3AC-72BFA2BF406F}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CFE-4126-9F12-D278736CC9E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{A95B5B26-BEF3-4664-9D6C-5DD87BFA2F4E}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CFE-4126-9F12-D278736CC9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38.799999999999997</c:v>
                </c:pt>
                <c:pt idx="8">
                  <c:v>39.5</c:v>
                </c:pt>
                <c:pt idx="16">
                  <c:v>40.4</c:v>
                </c:pt>
                <c:pt idx="24">
                  <c:v>42.4</c:v>
                </c:pt>
                <c:pt idx="32">
                  <c:v>38.6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CFE-4126-9F12-D278736CC9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{9F6A591D-83B9-44CE-BC98-7EC4962B2D58}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CFE-4126-9F12-D278736CC9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{260BC7D9-931C-47A8-9C43-491290346FED}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FE-4126-9F12-D278736CC9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{6FDA9A0F-656A-4AB4-8F4E-FA7FD34FEC9E}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FE-4126-9F12-D278736CC9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{E782B896-0681-46B8-8948-AD84637E8F95}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FE-4126-9F12-D278736CC9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{7D7EDBFA-3DF9-40A4-95CA-75EB05023541}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FE-4126-9F12-D278736CC9E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{525AFC63-D555-491A-B0F3-FC57B298CC0E}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CFE-4126-9F12-D278736CC9E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{F740C14E-C843-4B70-A83E-B1AEFB4D09B1}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CFE-4126-9F12-D278736CC9E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{D9CECFE2-27C7-466E-A147-2DD2F5875944}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CFE-4126-9F12-D278736CC9E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{798B3D0D-5EE6-4572-ADB9-104B4D2D5950}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CFE-4126-9F12-D278736CC9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CFE-4126-9F12-D278736CC9E4}"/>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{B2804E8C-9952-440C-881A-CDD54E21395C}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B6E-411B-BF6C-64E9A4C89D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{EA5A74DB-C2F8-47DD-B297-BD23D9C834D8}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6E-411B-BF6C-64E9A4C89D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{13FF548D-70DB-43DC-8389-CF88DD02FA27}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6E-411B-BF6C-64E9A4C89D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{6D23B693-F746-472B-8ABA-73BE335AB8A8}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6E-411B-BF6C-64E9A4C89D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{B8EF1B8F-2E94-4913-B72A-318CEEFE9DEC}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6E-411B-BF6C-64E9A4C89DC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{8FB69A7D-5474-4E61-AC8D-597A629DCDF7}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B6E-411B-BF6C-64E9A4C89DC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{DF3C48F1-ADBB-4DC8-9AB1-1F97591DA572}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B6E-411B-BF6C-64E9A4C89DC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{8F99BB1D-3FBE-40BC-B4DB-21D5B27B1AF1}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B6E-411B-BF6C-64E9A4C89DC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{5016D483-AF65-462E-AA21-F697DB048403}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B6E-411B-BF6C-64E9A4C89D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6.9</c:v>
                </c:pt>
                <c:pt idx="16">
                  <c:v>8.6</c:v>
                </c:pt>
                <c:pt idx="24">
                  <c:v>9.3000000000000007</c:v>
                </c:pt>
                <c:pt idx="32">
                  <c:v>9.1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B6E-411B-BF6C-64E9A4C89D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{E8CE6F37-CF8D-4744-B612-12CD3CA83B95}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B6E-411B-BF6C-64E9A4C89D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{CE6C9BC6-16C2-49CF-9AC8-1138454017E8}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6E-411B-BF6C-64E9A4C89D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{1FFEE21B-0D73-48E8-AD1F-D55C85762EB0}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6E-411B-BF6C-64E9A4C89D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{B9EEAB42-22AE-4458-971B-989751125E2B}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6E-411B-BF6C-64E9A4C89D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{9A4147A1-28BB-4C52-997E-0BBF67DC14E1}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6E-411B-BF6C-64E9A4C89DC2}"/>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{D54B9DA2-B1F9-472D-88E3-F694A0AA7874}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B6E-411B-BF6C-64E9A4C89DC2}"/>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{96939ADC-2E82-4DB5-9A5E-147D63192AD2}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B6E-411B-BF6C-64E9A4C89DC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{C971C455-2D54-4EC2-929B-D78274F199C4}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B6E-411B-BF6C-64E9A4C89DC2}"/>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{788A92AC-98ED-4CE6-B9C1-1F2D189922D8}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B6E-411B-BF6C-64E9A4C89D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B6E-411B-BF6C-64E9A4C89DC2}"/>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年度は実質公債費率の分子の値が前年度</a:t>
          </a:r>
          <a:r>
            <a:rPr kumimoji="1" lang="ja-JP" altLang="en-US" sz="1100">
              <a:solidFill>
                <a:schemeClr val="dk1"/>
              </a:solidFill>
              <a:effectLst/>
              <a:latin typeface="+mn-lt"/>
              <a:ea typeface="+mn-ea"/>
              <a:cs typeface="+mn-cs"/>
            </a:rPr>
            <a:t>と同水準であった</a:t>
          </a: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今後も事業収益の確保や、起債発行額の抑制ならびに交付税措置のある有利な起債の積極的な活用に取り組み、健全な財政運営の維持を目指す。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過去５年間に及び満期一括償還の地方債の借入がないため利用していない。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も増加しているが</a:t>
          </a:r>
          <a:r>
            <a:rPr kumimoji="1" lang="ja-JP" altLang="ja-JP" sz="1100">
              <a:solidFill>
                <a:schemeClr val="dk1"/>
              </a:solidFill>
              <a:effectLst/>
              <a:latin typeface="+mn-lt"/>
              <a:ea typeface="+mn-ea"/>
              <a:cs typeface="+mn-cs"/>
            </a:rPr>
            <a:t>、地方債残高</a:t>
          </a:r>
          <a:r>
            <a:rPr kumimoji="1" lang="ja-JP" altLang="en-US" sz="1100">
              <a:solidFill>
                <a:schemeClr val="dk1"/>
              </a:solidFill>
              <a:effectLst/>
              <a:latin typeface="+mn-lt"/>
              <a:ea typeface="+mn-ea"/>
              <a:cs typeface="+mn-cs"/>
            </a:rPr>
            <a:t>も増加しているため</a:t>
          </a:r>
          <a:r>
            <a:rPr kumimoji="1" lang="ja-JP" altLang="ja-JP" sz="1100">
              <a:solidFill>
                <a:schemeClr val="dk1"/>
              </a:solidFill>
              <a:effectLst/>
              <a:latin typeface="+mn-lt"/>
              <a:ea typeface="+mn-ea"/>
              <a:cs typeface="+mn-cs"/>
            </a:rPr>
            <a:t>、将来負担比率の分子が増加している。将来負担軽減のため、計画的な基金積立てや地方債発行額の抑制に努める。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沖縄県南大東村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・財政調整基金積立に伴う増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・減債基金積立てに伴う増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・その他目的基金取崩しに伴う減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・本村の基金全体における今後の方針としては予期せぬ災害復旧等の対応、経済事情の変動、地方債の償還（公債費）、子育て・少子化対策・高齢化対策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障害者施設等の整備やその他地域における福祉全般、人材育成、教育の振興、公共施設等総合管理等の事業計画の基、適正かつ有効に活用するため備え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・地方創生・商工業振興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・その他の財政需要等に備えるためのもの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・高齢化対策・障害者施策</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・人材育成・子育て・少子化対策・教育振興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伴う増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・船舶整備基金積立に伴う増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・港湾業務事業特別会計基金取崩しに伴う減　△</a:t>
          </a:r>
          <a:r>
            <a:rPr lang="en-US" altLang="ja-JP" sz="1300">
              <a:effectLst/>
              <a:latin typeface="ＭＳ ゴシック" panose="020B0609070205080204" pitchFamily="49" charset="-128"/>
              <a:ea typeface="ＭＳ ゴシック" panose="020B0609070205080204" pitchFamily="49" charset="-128"/>
            </a:rPr>
            <a:t>51</a:t>
          </a:r>
          <a:r>
            <a:rPr lang="ja-JP" altLang="en-US" sz="1300">
              <a:effectLst/>
              <a:latin typeface="ＭＳ ゴシック" panose="020B0609070205080204" pitchFamily="49" charset="-128"/>
              <a:ea typeface="ＭＳ ゴシック" panose="020B0609070205080204" pitchFamily="49" charset="-128"/>
            </a:rPr>
            <a:t>百万円</a:t>
          </a:r>
          <a:endParaRPr lang="en-US" altLang="ja-JP" sz="1300">
            <a:effectLst/>
            <a:latin typeface="ＭＳ ゴシック" panose="020B0609070205080204" pitchFamily="49" charset="-128"/>
            <a:ea typeface="ＭＳ ゴシック" panose="020B0609070205080204" pitchFamily="49" charset="-128"/>
          </a:endParaRPr>
        </a:p>
        <a:p>
          <a:r>
            <a:rPr lang="ja-JP" altLang="en-US" sz="1300">
              <a:effectLst/>
              <a:latin typeface="ＭＳ ゴシック" panose="020B0609070205080204" pitchFamily="49" charset="-128"/>
              <a:ea typeface="ＭＳ ゴシック" panose="020B0609070205080204" pitchFamily="49" charset="-128"/>
            </a:rPr>
            <a:t>・元気な島づくり応援基金積立に伴う増　</a:t>
          </a:r>
          <a:r>
            <a:rPr lang="en-US" altLang="ja-JP" sz="1300">
              <a:effectLst/>
              <a:latin typeface="ＭＳ ゴシック" panose="020B0609070205080204" pitchFamily="49" charset="-128"/>
              <a:ea typeface="ＭＳ ゴシック" panose="020B0609070205080204" pitchFamily="49" charset="-128"/>
            </a:rPr>
            <a:t>5</a:t>
          </a:r>
          <a:r>
            <a:rPr lang="ja-JP" altLang="en-US" sz="1300">
              <a:effectLst/>
              <a:latin typeface="ＭＳ ゴシック" panose="020B0609070205080204" pitchFamily="49" charset="-128"/>
              <a:ea typeface="ＭＳ ゴシック" panose="020B0609070205080204" pitchFamily="49" charset="-128"/>
            </a:rPr>
            <a:t>百万円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・高齢化対策、障害者施設、子育て、少子化対策等の福祉関連や人材育成、教育振興等の充実を図る目的で活用し備えていく。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・災害復旧、地方債繰上償還、経済事情の変動、建設事業の経費等へ財源が著しく不足する場合に備え、積立に伴う増。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・予期せぬ災害対策や整備が必要な事業等を、計画的に行いながら、経済事情の変動、他の基金へ積立も視野に入れながら活用し備えていく。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・将来的な地方債償還に備え積立を行った。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公債費を毎年確実に償還するために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活用し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備えていく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FD1BDBF-EE79-42D2-92AA-5578CE3970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D703CAC-A797-4FF7-A272-57A4D7D013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F27976B-D284-44F1-8133-61C14EB9C135}"/>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A91348B-EE82-4977-8CBC-25CCC7289C41}"/>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457373B3-BC7B-4D5E-AF57-A5FFD1A24BEC}"/>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BC37BA9-85AD-462C-946A-375C30FAD5E0}"/>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CD9F120-9E52-44DD-9EE0-1F0DE3013C28}"/>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E3E757A-EEAC-46FA-B716-D9BB8FA4393D}"/>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F6C1755-737E-4DA0-84B3-FF190447FD8F}"/>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2280D0D-7573-4CFC-A562-1A393EEC4B3E}"/>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2190CF1-72CC-41BF-B83B-A00CCA143277}"/>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AA6C33B-66FC-46B7-8C81-3A4B529725D0}"/>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F05A92B-6BE6-4118-98FB-D51D84EE3D72}"/>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04D7E9B-213D-4A78-B46F-D158E0794629}"/>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2C88789-BD18-4772-8C54-B2CC0B6830B3}"/>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C82DDC5-DB5F-429F-8731-1A198B98A7ED}"/>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85CC15E-CB91-4EDD-99CB-9DEB28FC2C7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475084E-B4BC-47A1-B923-7D0AD755A138}"/>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21A42F6-4FB8-46BF-80B0-6D45C9996F56}"/>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4C6C410-8AF3-4806-A73D-D3C3431F7352}"/>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42A1DA2-6D3B-4E04-9113-4A83ECD4F514}"/>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9F3EE9B-52ED-4CBF-9EB2-4DFD76AB7F64}"/>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1,257
1,224
30.52
5,841,414
5,602,415
119,040
1,298,122
3,021,252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3223E1F-9F0C-4351-BE20-2D239AC07E6C}"/>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5D5F15D5-9C16-4F1B-A263-6E52BA94DF7A}"/>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80F2D90-1F1B-4EE9-963B-D7EDC5B0F01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2DF5735-D3B0-439A-8B01-F05A41B1CC9C}"/>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734D8A4-6D68-48B8-BE1F-49BAF41C996F}"/>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704FADE-5336-4DE5-A365-28B23FB3A9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BE01EB2-D710-429C-B5FE-8E333A10AF47}"/>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F0E2415-96A7-47B7-949C-911A575008C8}"/>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664AD5B-DB1B-49C2-8853-453828C40A8F}"/>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208851E-93EA-4E1C-9BF3-B3169977C097}"/>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21C6D4E-E3E8-42F0-90BC-34E8C6B17CF7}"/>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90880E1-471A-4078-9C60-431C7FB7CA6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61AAA23-4281-423B-918C-6F16598A05B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92C1FF8-6919-4E8D-AEFF-3FAF37EA7676}"/>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689A4DC-E498-456A-8F57-24D81D0145A6}"/>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02B61CF-2A8D-4759-BF84-F41971A19E32}"/>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BE232B8-4D4D-4A93-BD92-8F3D361FB0B5}"/>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D49F105-53F5-4805-942D-0CAB344AF2A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A832EAF-C753-4980-81AA-9C770577F9CA}"/>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8B7F888-ACBF-40BD-92A0-E4E276C0584D}"/>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E54A06C-CED0-4421-B2F8-5F6FED6B1A43}"/>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867CED5-B228-4EC6-800E-9B5EB13A2A8F}"/>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B8F7F5F-866D-4A28-AAFF-DD0873A2F4F9}"/>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3ACF457-1180-4040-B24F-52A3DDEA8C05}"/>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D0EB265-F9CB-4D87-B755-95E9A9B137C3}"/>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6E9B5A-7F79-4FF7-94FB-79D5A89EBBAE}"/>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5C88053-F363-4761-BC5F-C762224965F4}"/>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69258BE-E98B-4269-8911-3EA564F98B3E}"/>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603B814B-3011-4F7E-8E01-BD90920A5721}"/>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DBCDC00-14E5-4815-BC32-D12DEC03E2AD}"/>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A209D9B-681A-4E9B-8E33-8120EF8EF09B}"/>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E68B474-8204-4CE5-A97E-F5FB283CB32C}"/>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7C23F23-2ADC-4102-A7E8-1B02D84FFC53}"/>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F98FA38-A4A1-447C-9978-2473CA433CB9}"/>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553106E-5213-4688-87C8-782CBD62495B}"/>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本村の有形固定資産は整備後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年未満の資産が多いため、類似団体、全国、県内の有形固定資産減価償却率平均を下回っている。また、令和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製糖工場前処理施設建屋」や「南大東村新保育所」等、複数施設が建築されたことから、昨年度に比べ、有形固定資産減価償却率が低くなった。本村は、離島に位置し、塩害の被害も大きいことから、計画的な予防保全に努め、施設の劣化が進行 する前に修繕費用等の確保、早急な修繕対応を行い安全管理に努めていく。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FCF3BE7-D933-4C1E-A4FC-BE27E0150736}"/>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1377D6D-CCF6-4D2D-AF4C-A80BF145100D}"/>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F2C1FAE-B040-4204-BA7D-4D7B6C96F242}"/>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9DBD31E9-312C-426A-B217-7FDA932D9170}"/>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51FABD04-3470-46D7-A8E0-34E941FCF2A1}"/>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F5E180AC-9BD5-4A59-AA50-8CF00C4ACEA1}"/>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C3FFAC72-1C71-4A4B-95C1-B5167BC795E4}"/>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305D1EC5-D216-4E3B-870C-8CB5B05BA614}"/>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B25FF1A6-2222-4DDE-AD3C-12C1B0BEB537}"/>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8AB09EEC-AA75-4322-84A3-194E323CA69A}"/>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B352E7BE-1A3F-4518-BE44-9190BF47EE92}"/>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40DED8D-6F97-4195-AB33-03935B94E41E}"/>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2B418223-F3E2-4E3D-9EEA-069CBE968C59}"/>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CCF397EA-83BF-47BA-9A24-497332EC727B}"/>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AF9EC9F1-2BF7-4600-805C-62F0F78A4D77}"/>
            </a:ext>
          </a:extLst>
        </xdr:cNvPr>
        <xdr:cNvCxnSpPr/>
      </xdr:nvCxnSpPr>
      <xdr:spPr>
        <a:xfrm flipV="1">
          <a:off x="4206240" y="5340350"/>
          <a:ext cx="1270" cy="112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1007DEDC-F000-4E36-B27E-1029151376F9}"/>
            </a:ext>
          </a:extLst>
        </xdr:cNvPr>
        <xdr:cNvSpPr txBox="1"/>
      </xdr:nvSpPr>
      <xdr:spPr>
        <a:xfrm>
          <a:off x="4258945" y="646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D2670F27-8D73-4ACE-9BB1-820915AEDDCF}"/>
            </a:ext>
          </a:extLst>
        </xdr:cNvPr>
        <xdr:cNvCxnSpPr/>
      </xdr:nvCxnSpPr>
      <xdr:spPr>
        <a:xfrm>
          <a:off x="4119245" y="646226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753D7A89-E1DE-4F43-89AB-375FC45E004B}"/>
            </a:ext>
          </a:extLst>
        </xdr:cNvPr>
        <xdr:cNvSpPr txBox="1"/>
      </xdr:nvSpPr>
      <xdr:spPr>
        <a:xfrm>
          <a:off x="4258945" y="51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CFC8EBF6-F220-447D-A76B-B17624BB0ACF}"/>
            </a:ext>
          </a:extLst>
        </xdr:cNvPr>
        <xdr:cNvCxnSpPr/>
      </xdr:nvCxnSpPr>
      <xdr:spPr>
        <a:xfrm>
          <a:off x="4119245" y="534035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F837B54D-B0EE-40FE-AE49-12191C4287C3}"/>
            </a:ext>
          </a:extLst>
        </xdr:cNvPr>
        <xdr:cNvSpPr txBox="1"/>
      </xdr:nvSpPr>
      <xdr:spPr>
        <a:xfrm>
          <a:off x="4258945" y="6060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F28A472E-8EB2-4759-835D-E2DBC522E32C}"/>
            </a:ext>
          </a:extLst>
        </xdr:cNvPr>
        <xdr:cNvSpPr/>
      </xdr:nvSpPr>
      <xdr:spPr>
        <a:xfrm>
          <a:off x="4157345" y="6081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CC6414B5-703F-4763-BDE6-531507CCD7CB}"/>
            </a:ext>
          </a:extLst>
        </xdr:cNvPr>
        <xdr:cNvSpPr/>
      </xdr:nvSpPr>
      <xdr:spPr>
        <a:xfrm>
          <a:off x="3537585" y="6062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7D71A1E8-603F-4BF2-81D1-D95D85331B1C}"/>
            </a:ext>
          </a:extLst>
        </xdr:cNvPr>
        <xdr:cNvSpPr/>
      </xdr:nvSpPr>
      <xdr:spPr>
        <a:xfrm>
          <a:off x="2867025" y="6038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C38F57CE-DC2E-4A95-9639-20065E329409}"/>
            </a:ext>
          </a:extLst>
        </xdr:cNvPr>
        <xdr:cNvSpPr/>
      </xdr:nvSpPr>
      <xdr:spPr>
        <a:xfrm>
          <a:off x="2196465" y="6012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8FDB4E5D-F370-4D8A-870E-D762FF46EFE5}"/>
            </a:ext>
          </a:extLst>
        </xdr:cNvPr>
        <xdr:cNvSpPr/>
      </xdr:nvSpPr>
      <xdr:spPr>
        <a:xfrm>
          <a:off x="1525905" y="5982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4323766-C71F-4E6D-B1A3-9EEB863EFE3B}"/>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BC1E85F-72D7-4D8C-AE60-4844AD8CC051}"/>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455D993-682A-460A-B5F3-9F6B40848F4C}"/>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D3C5E26-18C8-453D-A718-40FDAB4B129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4749841-6F5E-4201-AFD0-272CBBA19FCC}"/>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89" name="楕円 88">
          <a:extLst>
            <a:ext uri="{FF2B5EF4-FFF2-40B4-BE49-F238E27FC236}">
              <a16:creationId xmlns:a16="http://schemas.microsoft.com/office/drawing/2014/main" id="{C0CA7F80-0A4A-4F30-9F00-5601FE07F47B}"/>
            </a:ext>
          </a:extLst>
        </xdr:cNvPr>
        <xdr:cNvSpPr/>
      </xdr:nvSpPr>
      <xdr:spPr>
        <a:xfrm>
          <a:off x="4157345" y="56117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14876</xdr:rowOff>
    </xdr:from>
    <xdr:ext cx="405111" cy="259045"/>
    <xdr:sp macro="" textlink="">
      <xdr:nvSpPr>
        <xdr:cNvPr id="90" name="有形固定資産減価償却率該当値テキスト">
          <a:extLst>
            <a:ext uri="{FF2B5EF4-FFF2-40B4-BE49-F238E27FC236}">
              <a16:creationId xmlns:a16="http://schemas.microsoft.com/office/drawing/2014/main" id="{D9C15AC5-97B6-4CCB-BB58-5D1ED0375447}"/>
            </a:ext>
          </a:extLst>
        </xdr:cNvPr>
        <xdr:cNvSpPr txBox="1"/>
      </xdr:nvSpPr>
      <xdr:spPr>
        <a:xfrm>
          <a:off x="4258945" y="5463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74041</xdr:rowOff>
    </xdr:from>
    <xdr:to>
      <xdr:col>19</xdr:col>
      <xdr:colOff>187325</xdr:colOff>
      <xdr:row>30</xdr:row>
      <xdr:rowOff>4191</xdr:rowOff>
    </xdr:to>
    <xdr:sp macro="" textlink="">
      <xdr:nvSpPr>
        <xdr:cNvPr id="91" name="楕円 90">
          <a:extLst>
            <a:ext uri="{FF2B5EF4-FFF2-40B4-BE49-F238E27FC236}">
              <a16:creationId xmlns:a16="http://schemas.microsoft.com/office/drawing/2014/main" id="{9A4413A0-E096-4917-868C-86D3D6946F7E}"/>
            </a:ext>
          </a:extLst>
        </xdr:cNvPr>
        <xdr:cNvSpPr/>
      </xdr:nvSpPr>
      <xdr:spPr>
        <a:xfrm>
          <a:off x="3537585" y="56899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42799</xdr:rowOff>
    </xdr:from>
    <xdr:to>
      <xdr:col>23</xdr:col>
      <xdr:colOff>85725</xdr:colOff>
      <xdr:row>29</xdr:row>
      <xdr:rowOff>124841</xdr:rowOff>
    </xdr:to>
    <xdr:cxnSp macro="">
      <xdr:nvCxnSpPr>
        <xdr:cNvPr id="92" name="直線コネクタ 91">
          <a:extLst>
            <a:ext uri="{FF2B5EF4-FFF2-40B4-BE49-F238E27FC236}">
              <a16:creationId xmlns:a16="http://schemas.microsoft.com/office/drawing/2014/main" id="{3C7BFA3E-EF50-4A95-8F9B-90C87D5B932D}"/>
            </a:ext>
          </a:extLst>
        </xdr:cNvPr>
        <xdr:cNvCxnSpPr/>
      </xdr:nvCxnSpPr>
      <xdr:spPr>
        <a:xfrm flipV="1">
          <a:off x="3588385" y="5658739"/>
          <a:ext cx="61976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30861</xdr:rowOff>
    </xdr:from>
    <xdr:to>
      <xdr:col>15</xdr:col>
      <xdr:colOff>187325</xdr:colOff>
      <xdr:row>29</xdr:row>
      <xdr:rowOff>132461</xdr:rowOff>
    </xdr:to>
    <xdr:sp macro="" textlink="">
      <xdr:nvSpPr>
        <xdr:cNvPr id="93" name="楕円 92">
          <a:extLst>
            <a:ext uri="{FF2B5EF4-FFF2-40B4-BE49-F238E27FC236}">
              <a16:creationId xmlns:a16="http://schemas.microsoft.com/office/drawing/2014/main" id="{126ED090-A0A3-47C2-B4C6-5AB74B4F81F8}"/>
            </a:ext>
          </a:extLst>
        </xdr:cNvPr>
        <xdr:cNvSpPr/>
      </xdr:nvSpPr>
      <xdr:spPr>
        <a:xfrm>
          <a:off x="2867025" y="56468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81661</xdr:rowOff>
    </xdr:from>
    <xdr:to>
      <xdr:col>19</xdr:col>
      <xdr:colOff>136525</xdr:colOff>
      <xdr:row>29</xdr:row>
      <xdr:rowOff>124841</xdr:rowOff>
    </xdr:to>
    <xdr:cxnSp macro="">
      <xdr:nvCxnSpPr>
        <xdr:cNvPr id="94" name="直線コネクタ 93">
          <a:extLst>
            <a:ext uri="{FF2B5EF4-FFF2-40B4-BE49-F238E27FC236}">
              <a16:creationId xmlns:a16="http://schemas.microsoft.com/office/drawing/2014/main" id="{FE099F81-553A-4AB0-ACF1-C72F447B5D5F}"/>
            </a:ext>
          </a:extLst>
        </xdr:cNvPr>
        <xdr:cNvCxnSpPr/>
      </xdr:nvCxnSpPr>
      <xdr:spPr>
        <a:xfrm>
          <a:off x="2917825" y="5697601"/>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11430</xdr:rowOff>
    </xdr:from>
    <xdr:to>
      <xdr:col>11</xdr:col>
      <xdr:colOff>187325</xdr:colOff>
      <xdr:row>29</xdr:row>
      <xdr:rowOff>113030</xdr:rowOff>
    </xdr:to>
    <xdr:sp macro="" textlink="">
      <xdr:nvSpPr>
        <xdr:cNvPr id="95" name="楕円 94">
          <a:extLst>
            <a:ext uri="{FF2B5EF4-FFF2-40B4-BE49-F238E27FC236}">
              <a16:creationId xmlns:a16="http://schemas.microsoft.com/office/drawing/2014/main" id="{726C5569-4498-4496-BB61-300079E30F69}"/>
            </a:ext>
          </a:extLst>
        </xdr:cNvPr>
        <xdr:cNvSpPr/>
      </xdr:nvSpPr>
      <xdr:spPr>
        <a:xfrm>
          <a:off x="2196465" y="5627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62230</xdr:rowOff>
    </xdr:from>
    <xdr:to>
      <xdr:col>15</xdr:col>
      <xdr:colOff>136525</xdr:colOff>
      <xdr:row>29</xdr:row>
      <xdr:rowOff>81661</xdr:rowOff>
    </xdr:to>
    <xdr:cxnSp macro="">
      <xdr:nvCxnSpPr>
        <xdr:cNvPr id="96" name="直線コネクタ 95">
          <a:extLst>
            <a:ext uri="{FF2B5EF4-FFF2-40B4-BE49-F238E27FC236}">
              <a16:creationId xmlns:a16="http://schemas.microsoft.com/office/drawing/2014/main" id="{81384BE2-F0DC-42D0-8401-714EC5F20FCB}"/>
            </a:ext>
          </a:extLst>
        </xdr:cNvPr>
        <xdr:cNvCxnSpPr/>
      </xdr:nvCxnSpPr>
      <xdr:spPr>
        <a:xfrm>
          <a:off x="2247265" y="5678170"/>
          <a:ext cx="67056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167767</xdr:rowOff>
    </xdr:from>
    <xdr:to>
      <xdr:col>7</xdr:col>
      <xdr:colOff>187325</xdr:colOff>
      <xdr:row>29</xdr:row>
      <xdr:rowOff>97917</xdr:rowOff>
    </xdr:to>
    <xdr:sp macro="" textlink="">
      <xdr:nvSpPr>
        <xdr:cNvPr id="97" name="楕円 96">
          <a:extLst>
            <a:ext uri="{FF2B5EF4-FFF2-40B4-BE49-F238E27FC236}">
              <a16:creationId xmlns:a16="http://schemas.microsoft.com/office/drawing/2014/main" id="{64044131-9AAF-4903-B39F-30657EFC5808}"/>
            </a:ext>
          </a:extLst>
        </xdr:cNvPr>
        <xdr:cNvSpPr/>
      </xdr:nvSpPr>
      <xdr:spPr>
        <a:xfrm>
          <a:off x="1525905" y="5616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47117</xdr:rowOff>
    </xdr:from>
    <xdr:to>
      <xdr:col>11</xdr:col>
      <xdr:colOff>136525</xdr:colOff>
      <xdr:row>29</xdr:row>
      <xdr:rowOff>62230</xdr:rowOff>
    </xdr:to>
    <xdr:cxnSp macro="">
      <xdr:nvCxnSpPr>
        <xdr:cNvPr id="98" name="直線コネクタ 97">
          <a:extLst>
            <a:ext uri="{FF2B5EF4-FFF2-40B4-BE49-F238E27FC236}">
              <a16:creationId xmlns:a16="http://schemas.microsoft.com/office/drawing/2014/main" id="{5466D682-83EC-44AF-AC74-110F2AE9871A}"/>
            </a:ext>
          </a:extLst>
        </xdr:cNvPr>
        <xdr:cNvCxnSpPr/>
      </xdr:nvCxnSpPr>
      <xdr:spPr>
        <a:xfrm>
          <a:off x="1576705" y="5663057"/>
          <a:ext cx="67056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F7763942-CACB-4EAA-8AB8-7C11ABD94833}"/>
            </a:ext>
          </a:extLst>
        </xdr:cNvPr>
        <xdr:cNvSpPr txBox="1"/>
      </xdr:nvSpPr>
      <xdr:spPr>
        <a:xfrm>
          <a:off x="3395989" y="615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D877B631-E921-4C38-967E-22BCBC18BBCC}"/>
            </a:ext>
          </a:extLst>
        </xdr:cNvPr>
        <xdr:cNvSpPr txBox="1"/>
      </xdr:nvSpPr>
      <xdr:spPr>
        <a:xfrm>
          <a:off x="2738129" y="61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37C0F61B-9BEA-46F4-88E8-661187FE8D76}"/>
            </a:ext>
          </a:extLst>
        </xdr:cNvPr>
        <xdr:cNvSpPr txBox="1"/>
      </xdr:nvSpPr>
      <xdr:spPr>
        <a:xfrm>
          <a:off x="2067569" y="610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id="{BB38E85D-C730-49E7-8D1E-CB0156F8F81B}"/>
            </a:ext>
          </a:extLst>
        </xdr:cNvPr>
        <xdr:cNvSpPr txBox="1"/>
      </xdr:nvSpPr>
      <xdr:spPr>
        <a:xfrm>
          <a:off x="1397009" y="6075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20718</xdr:rowOff>
    </xdr:from>
    <xdr:ext cx="405111" cy="259045"/>
    <xdr:sp macro="" textlink="">
      <xdr:nvSpPr>
        <xdr:cNvPr id="103" name="n_1mainValue有形固定資産減価償却率">
          <a:extLst>
            <a:ext uri="{FF2B5EF4-FFF2-40B4-BE49-F238E27FC236}">
              <a16:creationId xmlns:a16="http://schemas.microsoft.com/office/drawing/2014/main" id="{4ADE979A-BF1F-4F1F-A3B4-A12D9B1658A1}"/>
            </a:ext>
          </a:extLst>
        </xdr:cNvPr>
        <xdr:cNvSpPr txBox="1"/>
      </xdr:nvSpPr>
      <xdr:spPr>
        <a:xfrm>
          <a:off x="3395989" y="5469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148988</xdr:rowOff>
    </xdr:from>
    <xdr:ext cx="405111" cy="259045"/>
    <xdr:sp macro="" textlink="">
      <xdr:nvSpPr>
        <xdr:cNvPr id="104" name="n_2mainValue有形固定資産減価償却率">
          <a:extLst>
            <a:ext uri="{FF2B5EF4-FFF2-40B4-BE49-F238E27FC236}">
              <a16:creationId xmlns:a16="http://schemas.microsoft.com/office/drawing/2014/main" id="{07968B42-C28E-479B-8ADF-26CF13CBA284}"/>
            </a:ext>
          </a:extLst>
        </xdr:cNvPr>
        <xdr:cNvSpPr txBox="1"/>
      </xdr:nvSpPr>
      <xdr:spPr>
        <a:xfrm>
          <a:off x="2738129" y="5429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129557</xdr:rowOff>
    </xdr:from>
    <xdr:ext cx="405111" cy="259045"/>
    <xdr:sp macro="" textlink="">
      <xdr:nvSpPr>
        <xdr:cNvPr id="105" name="n_3mainValue有形固定資産減価償却率">
          <a:extLst>
            <a:ext uri="{FF2B5EF4-FFF2-40B4-BE49-F238E27FC236}">
              <a16:creationId xmlns:a16="http://schemas.microsoft.com/office/drawing/2014/main" id="{999895A3-D0E3-480F-8DE1-28BEC2CB51E2}"/>
            </a:ext>
          </a:extLst>
        </xdr:cNvPr>
        <xdr:cNvSpPr txBox="1"/>
      </xdr:nvSpPr>
      <xdr:spPr>
        <a:xfrm>
          <a:off x="2067569"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114444</xdr:rowOff>
    </xdr:from>
    <xdr:ext cx="405111" cy="259045"/>
    <xdr:sp macro="" textlink="">
      <xdr:nvSpPr>
        <xdr:cNvPr id="106" name="n_4mainValue有形固定資産減価償却率">
          <a:extLst>
            <a:ext uri="{FF2B5EF4-FFF2-40B4-BE49-F238E27FC236}">
              <a16:creationId xmlns:a16="http://schemas.microsoft.com/office/drawing/2014/main" id="{DCF5B4E6-435F-492F-9B20-1F7F4CED463C}"/>
            </a:ext>
          </a:extLst>
        </xdr:cNvPr>
        <xdr:cNvSpPr txBox="1"/>
      </xdr:nvSpPr>
      <xdr:spPr>
        <a:xfrm>
          <a:off x="1397009" y="5395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E63A34E4-11BE-4A16-AE26-62FE25D1FD0A}"/>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AFE3055F-E635-4701-9C11-E7C035E4339E}"/>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F0868A53-AAEF-4020-979A-3CF6B47A7A7B}"/>
            </a:ext>
          </a:extLst>
        </xdr:cNvPr>
        <xdr:cNvSpPr/>
      </xdr:nvSpPr>
      <xdr:spPr>
        <a:xfrm>
          <a:off x="12292181" y="450700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C082EAA1-59AF-43D2-91D5-58E4C9630893}"/>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7EC8FB77-2C5A-4DA6-A4E5-AFB807745757}"/>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372E63C0-8A8E-426F-B0F6-B3249F2E7033}"/>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F7C76997-CCEF-45A1-8540-403B6601EA07}"/>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79CF8F6-0B95-4EF7-8D8A-57C5EAFE8E98}"/>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13D9BF68-B824-4726-83C4-93666262E7BA}"/>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2500A30B-1531-43B0-8D28-CC1FB15196E7}"/>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64AEC0C2-564B-4649-9FD6-95CCA2C95BE4}"/>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C11A2F0B-E1E4-446D-ABA4-5EA4FFCA633D}"/>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3E5F67E1-6B0A-4B53-95CC-313DB358ED69}"/>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債務償還比率については、充当可能財源が負債を上回っていることから、</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％が続いている。今後も計画的な基金積立てや地方債発行額の抑制に努める。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379691F2-C234-4ABA-9BB2-CDA6D6ACFFF3}"/>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7E1F51DF-8247-42B7-A625-4283D9448364}"/>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78203229-52A5-417E-91A4-6A484155A299}"/>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EE5026FE-613E-40D1-8182-FC89A99FDD93}"/>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F627677-9CD3-41EF-8798-9511C973CE6E}"/>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D6697C9D-9686-4D58-84F8-98F830B1D839}"/>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6460D08A-BE87-4AFB-AF5B-9A3DA37A2209}"/>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E80FD703-65AE-456C-B390-A36D5B9507C6}"/>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6EF8CA75-7437-4C23-BABE-17E7544D19F3}"/>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72452DC3-0BDE-4481-9CC1-254C692E4C8A}"/>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692B3B83-604F-4F4F-B9BD-CFBF49F74877}"/>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82055842-DCCC-49BC-9FAC-3DD599095B09}"/>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DB32DB79-EBD2-4E6A-98E0-AE9D27592B36}"/>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2473D5C1-060C-4AC6-92BA-7EA6D6102A6B}"/>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9ACB61ED-3D9E-4DEE-89DF-FFC30A3C5A48}"/>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BF4E51DF-5024-403A-9105-EC789CD33F93}"/>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FCF883DE-7742-4B9F-B0C8-3B56E1888AE8}"/>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41B3C304-80D6-4B11-9AD5-D4FDB826C916}"/>
            </a:ext>
          </a:extLst>
        </xdr:cNvPr>
        <xdr:cNvCxnSpPr/>
      </xdr:nvCxnSpPr>
      <xdr:spPr>
        <a:xfrm flipV="1">
          <a:off x="13027660" y="5145223"/>
          <a:ext cx="1269" cy="131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839BA204-F147-40D1-A6BB-3C35E987D817}"/>
            </a:ext>
          </a:extLst>
        </xdr:cNvPr>
        <xdr:cNvSpPr txBox="1"/>
      </xdr:nvSpPr>
      <xdr:spPr>
        <a:xfrm>
          <a:off x="13080365" y="64570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AFB76603-5525-4B31-9054-F1BCDED2A248}"/>
            </a:ext>
          </a:extLst>
        </xdr:cNvPr>
        <xdr:cNvCxnSpPr/>
      </xdr:nvCxnSpPr>
      <xdr:spPr>
        <a:xfrm>
          <a:off x="12963525" y="64570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61DF747C-18CC-49ED-8F5C-ED0C1452B960}"/>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3048E288-8C1B-4989-9F70-4904312EB1F6}"/>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1013EE49-2324-404D-9136-E6729019C3C8}"/>
            </a:ext>
          </a:extLst>
        </xdr:cNvPr>
        <xdr:cNvSpPr txBox="1"/>
      </xdr:nvSpPr>
      <xdr:spPr>
        <a:xfrm>
          <a:off x="13080365" y="5367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FF8B75F3-9216-4B0C-8658-2AFE156233FA}"/>
            </a:ext>
          </a:extLst>
        </xdr:cNvPr>
        <xdr:cNvSpPr/>
      </xdr:nvSpPr>
      <xdr:spPr>
        <a:xfrm>
          <a:off x="13001625" y="5389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78C0E42F-E05C-4E81-A5D6-F53B1FD969F4}"/>
            </a:ext>
          </a:extLst>
        </xdr:cNvPr>
        <xdr:cNvSpPr/>
      </xdr:nvSpPr>
      <xdr:spPr>
        <a:xfrm>
          <a:off x="12359005" y="5394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7C802DE1-AE79-4B33-A7BA-8CC8DB1A3D12}"/>
            </a:ext>
          </a:extLst>
        </xdr:cNvPr>
        <xdr:cNvSpPr/>
      </xdr:nvSpPr>
      <xdr:spPr>
        <a:xfrm>
          <a:off x="11688445" y="5374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4C5761F3-425F-4E02-91A9-0C0A2D3E83E2}"/>
            </a:ext>
          </a:extLst>
        </xdr:cNvPr>
        <xdr:cNvSpPr/>
      </xdr:nvSpPr>
      <xdr:spPr>
        <a:xfrm>
          <a:off x="11017885" y="53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8CA2CF79-FC84-421F-A707-BC3FD8F54C15}"/>
            </a:ext>
          </a:extLst>
        </xdr:cNvPr>
        <xdr:cNvSpPr/>
      </xdr:nvSpPr>
      <xdr:spPr>
        <a:xfrm>
          <a:off x="10347325" y="533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C73703E-7E5F-4958-B521-B439446CB3CB}"/>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933E22A-6B64-439D-97A6-1E7C51A715FC}"/>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41ECA6B-9910-4270-A85C-41B9BE1DF455}"/>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1E5C4BA-623F-4BB9-83F7-F87063BF962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D57C8E3-930F-497B-81B6-AAEFA5645D09}"/>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53" name="n_1aveValue債務償還比率">
          <a:extLst>
            <a:ext uri="{FF2B5EF4-FFF2-40B4-BE49-F238E27FC236}">
              <a16:creationId xmlns:a16="http://schemas.microsoft.com/office/drawing/2014/main" id="{174A0597-9F9B-4740-A88E-55865A499B3B}"/>
            </a:ext>
          </a:extLst>
        </xdr:cNvPr>
        <xdr:cNvSpPr txBox="1"/>
      </xdr:nvSpPr>
      <xdr:spPr>
        <a:xfrm>
          <a:off x="12185092" y="517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a:extLst>
            <a:ext uri="{FF2B5EF4-FFF2-40B4-BE49-F238E27FC236}">
              <a16:creationId xmlns:a16="http://schemas.microsoft.com/office/drawing/2014/main" id="{58501F0F-0E1C-46B3-BA63-8EA15FF9A63A}"/>
            </a:ext>
          </a:extLst>
        </xdr:cNvPr>
        <xdr:cNvSpPr txBox="1"/>
      </xdr:nvSpPr>
      <xdr:spPr>
        <a:xfrm>
          <a:off x="11527232" y="51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a:extLst>
            <a:ext uri="{FF2B5EF4-FFF2-40B4-BE49-F238E27FC236}">
              <a16:creationId xmlns:a16="http://schemas.microsoft.com/office/drawing/2014/main" id="{E1A7BB67-A7D7-4C92-ADD8-0E0BDD33FCED}"/>
            </a:ext>
          </a:extLst>
        </xdr:cNvPr>
        <xdr:cNvSpPr txBox="1"/>
      </xdr:nvSpPr>
      <xdr:spPr>
        <a:xfrm>
          <a:off x="10856672" y="512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a:extLst>
            <a:ext uri="{FF2B5EF4-FFF2-40B4-BE49-F238E27FC236}">
              <a16:creationId xmlns:a16="http://schemas.microsoft.com/office/drawing/2014/main" id="{2935A403-69CA-40BB-8F6B-C00F46D24A90}"/>
            </a:ext>
          </a:extLst>
        </xdr:cNvPr>
        <xdr:cNvSpPr txBox="1"/>
      </xdr:nvSpPr>
      <xdr:spPr>
        <a:xfrm>
          <a:off x="10186112" y="51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35C317AA-9F72-4DBB-9114-D149F6D7BC1E}"/>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B396C7D2-16A9-4DB7-9EFF-3151606FA566}"/>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49FF0304-4810-4684-8619-81D64A6C9F17}"/>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46B4C03-4B06-437C-A36E-E5C0D1F309D7}"/>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CEB14A10-73F8-41E0-B9E8-C979583C0568}"/>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4E66069E-B7A7-42AA-9AFE-353B8AD1AB5C}"/>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4B6F2BC-55F2-4418-89C3-3BFC458F9B5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391C55-A5C1-47F4-AD83-B2BCD9116EB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220FD93-7334-4F60-96BA-C6CEDA5AA4BE}"/>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9DFFB4-599D-47FC-80EA-294A3D68CE8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77FA668-50CA-4E3F-887F-E74129E14F6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EB88A5-BEDB-42D9-874B-D638895C9E9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335AC0A-4BBA-4680-A2CA-6743515BAAF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71FF3C8-2B5D-47AE-8B1C-F71BD274E791}"/>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C43FED-4246-4485-8BE8-C366EC8A4C5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74A666C-8022-4EA2-9A94-26D7EA2B0EC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1,257
1,224
30.52
5,841,414
5,602,415
119,040
1,298,122
3,021,252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1DBEC84-0BCA-46AF-AD67-840159599DC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7A7CA2-AF80-4F42-A561-21F34155F695}"/>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5BF600-F71E-498A-BF7D-E582CCE35D8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214ABF-E54A-487A-8328-7ABAC505739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7979FE7-7EF6-4A50-829E-3000314F9FC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885DD4F-7589-4545-BB8B-90408E4C7AD7}"/>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2E66C5-B49C-4465-A7C2-776ADE44E21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0D03675-09BD-4591-9560-044A0E5ED9E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152BC49-6594-4E77-B255-210A3B7BD79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8828A1-1736-4165-82E3-19679174A91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B98F67D-3B0D-4060-902D-4C5CBB714C75}"/>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7D875E2-014C-4A7A-82A4-95B965227CA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662F2C-B3CF-420D-AE65-B31C002FC32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175F023-C406-4CBA-A9E8-913DA6AF04DF}"/>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3C00427-7314-4D56-9E9F-0BAD35CF9AA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D35DE10-58F1-420B-B612-43F753384C8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76D186-BA9C-46D8-9E51-B7336B76A53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DF4251C-A7EC-48DC-AD7D-FB5913B0282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F0DEC7E-4186-4AC9-BBE9-95D13A9CB66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A43BF60-6788-476F-93B9-25A6316C590B}"/>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C4113CF-E145-4197-8E37-B290D0757334}"/>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6F1D6D0-0B6A-4E84-98F6-FCFD62144EA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4FC837B-34FA-4CF5-90D8-0A5D8F4D9AD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789EB1A-6BCF-47ED-9763-8EEC1533C54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7E88FEF-8D03-4D47-970C-53BFD692AC6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CC9B3B5-F0F8-4ECD-B06F-EB448DF8A62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CC9E185-9E59-427E-BE65-349E859ED04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DCA2323-F511-43B7-99D8-4EC903756108}"/>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EF8217F-5949-4109-8F3B-9876DC95C921}"/>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A804221-1182-40CC-AFCB-E5E2609C697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5E634EC-C499-4DAF-8297-A14B24E6C80B}"/>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951B066-233E-48AA-B60C-ECA56DCF2F36}"/>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F06248D-28AA-468F-A21C-7959F46C849A}"/>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077AFBB-E3CE-4593-9EDB-1F5AC42FDD49}"/>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36F4ACC-03B2-40F7-A627-0E317086B60F}"/>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5DDDDC8-0A8B-4010-BFE7-C9A294CEA436}"/>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5F03F9C-BE6C-47EC-A6E2-74A138AA8223}"/>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C7BF9E6-03F7-4F3B-9D5D-34877952D642}"/>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B3124CE-1B3D-45E2-A1E0-B48B70B22551}"/>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5795F40-3214-47F8-82D2-28CF263E5D4E}"/>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D3EA2C0-B58C-451A-B5FF-3E11ED58B1AD}"/>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E408F1E-40F3-4180-84A4-61B86C2E8A6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E14B87F-4EA5-4E45-B665-CC810DEB498C}"/>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59D5254-3B73-4F82-9184-9DB4B9172D35}"/>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8D43BF9-2587-4BDD-AEEC-1051DD53AAD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8CC502A-FFA3-4263-9922-9593358F24F3}"/>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EF267CDD-EFD1-4313-844F-6AC50CF4D55B}"/>
            </a:ext>
          </a:extLst>
        </xdr:cNvPr>
        <xdr:cNvCxnSpPr/>
      </xdr:nvCxnSpPr>
      <xdr:spPr>
        <a:xfrm flipV="1">
          <a:off x="4086225" y="553484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AED598BC-7322-49FA-952D-0EED95E0213A}"/>
            </a:ext>
          </a:extLst>
        </xdr:cNvPr>
        <xdr:cNvSpPr txBox="1"/>
      </xdr:nvSpPr>
      <xdr:spPr>
        <a:xfrm>
          <a:off x="412496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AFF558CA-6E40-45F1-A4AD-0D19052EEBE1}"/>
            </a:ext>
          </a:extLst>
        </xdr:cNvPr>
        <xdr:cNvCxnSpPr/>
      </xdr:nvCxnSpPr>
      <xdr:spPr>
        <a:xfrm>
          <a:off x="4020820" y="71105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9C706C14-0619-4EE8-B14B-97E57067BC32}"/>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E61EA91-584D-459C-8D25-1B09B0ECE07E}"/>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137CB4E8-C955-4F1D-A525-4E221EE08E8F}"/>
            </a:ext>
          </a:extLst>
        </xdr:cNvPr>
        <xdr:cNvSpPr txBox="1"/>
      </xdr:nvSpPr>
      <xdr:spPr>
        <a:xfrm>
          <a:off x="4124960" y="6470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CEFC2A67-76A0-4BF2-87F0-048CC8A4BE92}"/>
            </a:ext>
          </a:extLst>
        </xdr:cNvPr>
        <xdr:cNvSpPr/>
      </xdr:nvSpPr>
      <xdr:spPr>
        <a:xfrm>
          <a:off x="4036060" y="6492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51F49CD3-76D8-4EF7-8432-15F0018A770B}"/>
            </a:ext>
          </a:extLst>
        </xdr:cNvPr>
        <xdr:cNvSpPr/>
      </xdr:nvSpPr>
      <xdr:spPr>
        <a:xfrm>
          <a:off x="3312160" y="64887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F90720D5-2505-4E3D-A75D-9C05B6E4CDCF}"/>
            </a:ext>
          </a:extLst>
        </xdr:cNvPr>
        <xdr:cNvSpPr/>
      </xdr:nvSpPr>
      <xdr:spPr>
        <a:xfrm>
          <a:off x="2514600" y="6457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3FDEBA9D-D5E9-4D4C-811B-7AF378E56DF8}"/>
            </a:ext>
          </a:extLst>
        </xdr:cNvPr>
        <xdr:cNvSpPr/>
      </xdr:nvSpPr>
      <xdr:spPr>
        <a:xfrm>
          <a:off x="1739900" y="64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CE9F44C6-E0DB-4972-A544-16DCE158A855}"/>
            </a:ext>
          </a:extLst>
        </xdr:cNvPr>
        <xdr:cNvSpPr/>
      </xdr:nvSpPr>
      <xdr:spPr>
        <a:xfrm>
          <a:off x="965200" y="6402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6B1FE9-D081-4145-92D1-D2239DF2DD02}"/>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E72D372-D56E-4300-AF91-B6A6B411EDD2}"/>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B799F65-8A01-4D1B-93FA-BFD1E0C523D9}"/>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040CDC2-BD44-477B-A303-EAF7A57A06D5}"/>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649995C-3CEE-463A-B1BD-7F476F83B1EF}"/>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4" name="楕円 73">
          <a:extLst>
            <a:ext uri="{FF2B5EF4-FFF2-40B4-BE49-F238E27FC236}">
              <a16:creationId xmlns:a16="http://schemas.microsoft.com/office/drawing/2014/main" id="{48A5073F-9AA8-490C-A59D-B4126367351C}"/>
            </a:ext>
          </a:extLst>
        </xdr:cNvPr>
        <xdr:cNvSpPr/>
      </xdr:nvSpPr>
      <xdr:spPr>
        <a:xfrm>
          <a:off x="4036060" y="6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40113</xdr:rowOff>
    </xdr:from>
    <xdr:ext cx="405111" cy="259045"/>
    <xdr:sp macro="" textlink="">
      <xdr:nvSpPr>
        <xdr:cNvPr id="75" name="【道路】&#10;有形固定資産減価償却率該当値テキスト">
          <a:extLst>
            <a:ext uri="{FF2B5EF4-FFF2-40B4-BE49-F238E27FC236}">
              <a16:creationId xmlns:a16="http://schemas.microsoft.com/office/drawing/2014/main" id="{D8A6C0CC-D39F-4EF3-B9BB-870546577C3E}"/>
            </a:ext>
          </a:extLst>
        </xdr:cNvPr>
        <xdr:cNvSpPr txBox="1"/>
      </xdr:nvSpPr>
      <xdr:spPr>
        <a:xfrm>
          <a:off x="4124960" y="607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157661</xdr:rowOff>
    </xdr:from>
    <xdr:to>
      <xdr:col>20</xdr:col>
      <xdr:colOff>38100</xdr:colOff>
      <xdr:row>37</xdr:row>
      <xdr:rowOff>87811</xdr:rowOff>
    </xdr:to>
    <xdr:sp macro="" textlink="">
      <xdr:nvSpPr>
        <xdr:cNvPr id="76" name="楕円 75">
          <a:extLst>
            <a:ext uri="{FF2B5EF4-FFF2-40B4-BE49-F238E27FC236}">
              <a16:creationId xmlns:a16="http://schemas.microsoft.com/office/drawing/2014/main" id="{E3CB2D48-3B19-4105-896B-BD8513C1F8EF}"/>
            </a:ext>
          </a:extLst>
        </xdr:cNvPr>
        <xdr:cNvSpPr/>
      </xdr:nvSpPr>
      <xdr:spPr>
        <a:xfrm>
          <a:off x="3312160" y="61927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37011</xdr:rowOff>
    </xdr:from>
    <xdr:to>
      <xdr:col>24</xdr:col>
      <xdr:colOff>63500</xdr:colOff>
      <xdr:row>37</xdr:row>
      <xdr:rowOff>68036</xdr:rowOff>
    </xdr:to>
    <xdr:cxnSp macro="">
      <xdr:nvCxnSpPr>
        <xdr:cNvPr id="77" name="直線コネクタ 76">
          <a:extLst>
            <a:ext uri="{FF2B5EF4-FFF2-40B4-BE49-F238E27FC236}">
              <a16:creationId xmlns:a16="http://schemas.microsoft.com/office/drawing/2014/main" id="{40B3BDE2-DA54-4A9C-A86E-C9BC085AF306}"/>
            </a:ext>
          </a:extLst>
        </xdr:cNvPr>
        <xdr:cNvCxnSpPr/>
      </xdr:nvCxnSpPr>
      <xdr:spPr>
        <a:xfrm>
          <a:off x="3355340" y="6239691"/>
          <a:ext cx="7315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125004</xdr:rowOff>
    </xdr:from>
    <xdr:to>
      <xdr:col>15</xdr:col>
      <xdr:colOff>101600</xdr:colOff>
      <xdr:row>37</xdr:row>
      <xdr:rowOff>55154</xdr:rowOff>
    </xdr:to>
    <xdr:sp macro="" textlink="">
      <xdr:nvSpPr>
        <xdr:cNvPr id="78" name="楕円 77">
          <a:extLst>
            <a:ext uri="{FF2B5EF4-FFF2-40B4-BE49-F238E27FC236}">
              <a16:creationId xmlns:a16="http://schemas.microsoft.com/office/drawing/2014/main" id="{298E9AF7-8299-4687-A740-991B1539AFC9}"/>
            </a:ext>
          </a:extLst>
        </xdr:cNvPr>
        <xdr:cNvSpPr/>
      </xdr:nvSpPr>
      <xdr:spPr>
        <a:xfrm>
          <a:off x="2514600" y="6160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xdr:rowOff>
    </xdr:from>
    <xdr:to>
      <xdr:col>19</xdr:col>
      <xdr:colOff>177800</xdr:colOff>
      <xdr:row>37</xdr:row>
      <xdr:rowOff>37011</xdr:rowOff>
    </xdr:to>
    <xdr:cxnSp macro="">
      <xdr:nvCxnSpPr>
        <xdr:cNvPr id="79" name="直線コネクタ 78">
          <a:extLst>
            <a:ext uri="{FF2B5EF4-FFF2-40B4-BE49-F238E27FC236}">
              <a16:creationId xmlns:a16="http://schemas.microsoft.com/office/drawing/2014/main" id="{993486EB-F4C7-428F-B8ED-0E8E61A09B54}"/>
            </a:ext>
          </a:extLst>
        </xdr:cNvPr>
        <xdr:cNvCxnSpPr/>
      </xdr:nvCxnSpPr>
      <xdr:spPr>
        <a:xfrm>
          <a:off x="2565400" y="6207034"/>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125004</xdr:rowOff>
    </xdr:from>
    <xdr:to>
      <xdr:col>10</xdr:col>
      <xdr:colOff>165100</xdr:colOff>
      <xdr:row>37</xdr:row>
      <xdr:rowOff>55154</xdr:rowOff>
    </xdr:to>
    <xdr:sp macro="" textlink="">
      <xdr:nvSpPr>
        <xdr:cNvPr id="80" name="楕円 79">
          <a:extLst>
            <a:ext uri="{FF2B5EF4-FFF2-40B4-BE49-F238E27FC236}">
              <a16:creationId xmlns:a16="http://schemas.microsoft.com/office/drawing/2014/main" id="{A74EC323-E34C-4D99-856A-EF1F85B386A6}"/>
            </a:ext>
          </a:extLst>
        </xdr:cNvPr>
        <xdr:cNvSpPr/>
      </xdr:nvSpPr>
      <xdr:spPr>
        <a:xfrm>
          <a:off x="1739900" y="6160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xdr:rowOff>
    </xdr:from>
    <xdr:to>
      <xdr:col>15</xdr:col>
      <xdr:colOff>50800</xdr:colOff>
      <xdr:row>37</xdr:row>
      <xdr:rowOff>4354</xdr:rowOff>
    </xdr:to>
    <xdr:cxnSp macro="">
      <xdr:nvCxnSpPr>
        <xdr:cNvPr id="81" name="直線コネクタ 80">
          <a:extLst>
            <a:ext uri="{FF2B5EF4-FFF2-40B4-BE49-F238E27FC236}">
              <a16:creationId xmlns:a16="http://schemas.microsoft.com/office/drawing/2014/main" id="{1F4CF389-3749-4A71-A256-A9A3C8359842}"/>
            </a:ext>
          </a:extLst>
        </xdr:cNvPr>
        <xdr:cNvCxnSpPr/>
      </xdr:nvCxnSpPr>
      <xdr:spPr>
        <a:xfrm>
          <a:off x="1790700" y="620703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98878</xdr:rowOff>
    </xdr:from>
    <xdr:to>
      <xdr:col>6</xdr:col>
      <xdr:colOff>38100</xdr:colOff>
      <xdr:row>37</xdr:row>
      <xdr:rowOff>29028</xdr:rowOff>
    </xdr:to>
    <xdr:sp macro="" textlink="">
      <xdr:nvSpPr>
        <xdr:cNvPr id="82" name="楕円 81">
          <a:extLst>
            <a:ext uri="{FF2B5EF4-FFF2-40B4-BE49-F238E27FC236}">
              <a16:creationId xmlns:a16="http://schemas.microsoft.com/office/drawing/2014/main" id="{A5A8E9A3-8A73-48B7-AEBF-1B67C2D58206}"/>
            </a:ext>
          </a:extLst>
        </xdr:cNvPr>
        <xdr:cNvSpPr/>
      </xdr:nvSpPr>
      <xdr:spPr>
        <a:xfrm>
          <a:off x="965200" y="61339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149678</xdr:rowOff>
    </xdr:from>
    <xdr:to>
      <xdr:col>10</xdr:col>
      <xdr:colOff>114300</xdr:colOff>
      <xdr:row>37</xdr:row>
      <xdr:rowOff>4354</xdr:rowOff>
    </xdr:to>
    <xdr:cxnSp macro="">
      <xdr:nvCxnSpPr>
        <xdr:cNvPr id="83" name="直線コネクタ 82">
          <a:extLst>
            <a:ext uri="{FF2B5EF4-FFF2-40B4-BE49-F238E27FC236}">
              <a16:creationId xmlns:a16="http://schemas.microsoft.com/office/drawing/2014/main" id="{DBA4A0EA-3A7A-4727-A512-FB45BFC54EDB}"/>
            </a:ext>
          </a:extLst>
        </xdr:cNvPr>
        <xdr:cNvCxnSpPr/>
      </xdr:nvCxnSpPr>
      <xdr:spPr>
        <a:xfrm>
          <a:off x="1008380" y="6184718"/>
          <a:ext cx="78232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2829B525-0B44-4A9B-A5CF-5BBEAA341864}"/>
            </a:ext>
          </a:extLst>
        </xdr:cNvPr>
        <xdr:cNvSpPr txBox="1"/>
      </xdr:nvSpPr>
      <xdr:spPr>
        <a:xfrm>
          <a:off x="317056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F2C40B38-78CA-4FBB-A19D-6131A7A0C51E}"/>
            </a:ext>
          </a:extLst>
        </xdr:cNvPr>
        <xdr:cNvSpPr txBox="1"/>
      </xdr:nvSpPr>
      <xdr:spPr>
        <a:xfrm>
          <a:off x="238570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2D74EF68-7A08-46F3-9797-CE233D59FDF4}"/>
            </a:ext>
          </a:extLst>
        </xdr:cNvPr>
        <xdr:cNvSpPr txBox="1"/>
      </xdr:nvSpPr>
      <xdr:spPr>
        <a:xfrm>
          <a:off x="1611004" y="65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BA9C43AD-10DC-4C2A-91D0-D9ED6D981932}"/>
            </a:ext>
          </a:extLst>
        </xdr:cNvPr>
        <xdr:cNvSpPr txBox="1"/>
      </xdr:nvSpPr>
      <xdr:spPr>
        <a:xfrm>
          <a:off x="836304" y="6494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104338</xdr:rowOff>
    </xdr:from>
    <xdr:ext cx="405111" cy="259045"/>
    <xdr:sp macro="" textlink="">
      <xdr:nvSpPr>
        <xdr:cNvPr id="88" name="n_1mainValue【道路】&#10;有形固定資産減価償却率">
          <a:extLst>
            <a:ext uri="{FF2B5EF4-FFF2-40B4-BE49-F238E27FC236}">
              <a16:creationId xmlns:a16="http://schemas.microsoft.com/office/drawing/2014/main" id="{360F1526-BE71-49B6-850C-E63FEC4B704B}"/>
            </a:ext>
          </a:extLst>
        </xdr:cNvPr>
        <xdr:cNvSpPr txBox="1"/>
      </xdr:nvSpPr>
      <xdr:spPr>
        <a:xfrm>
          <a:off x="3170564" y="59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71681</xdr:rowOff>
    </xdr:from>
    <xdr:ext cx="405111" cy="259045"/>
    <xdr:sp macro="" textlink="">
      <xdr:nvSpPr>
        <xdr:cNvPr id="89" name="n_2mainValue【道路】&#10;有形固定資産減価償却率">
          <a:extLst>
            <a:ext uri="{FF2B5EF4-FFF2-40B4-BE49-F238E27FC236}">
              <a16:creationId xmlns:a16="http://schemas.microsoft.com/office/drawing/2014/main" id="{DF14C474-0F59-464B-ACCC-2179292AB9BF}"/>
            </a:ext>
          </a:extLst>
        </xdr:cNvPr>
        <xdr:cNvSpPr txBox="1"/>
      </xdr:nvSpPr>
      <xdr:spPr>
        <a:xfrm>
          <a:off x="2385704" y="59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71681</xdr:rowOff>
    </xdr:from>
    <xdr:ext cx="405111" cy="259045"/>
    <xdr:sp macro="" textlink="">
      <xdr:nvSpPr>
        <xdr:cNvPr id="90" name="n_3mainValue【道路】&#10;有形固定資産減価償却率">
          <a:extLst>
            <a:ext uri="{FF2B5EF4-FFF2-40B4-BE49-F238E27FC236}">
              <a16:creationId xmlns:a16="http://schemas.microsoft.com/office/drawing/2014/main" id="{72FD8435-282E-4EFC-935C-D2B6038B95B2}"/>
            </a:ext>
          </a:extLst>
        </xdr:cNvPr>
        <xdr:cNvSpPr txBox="1"/>
      </xdr:nvSpPr>
      <xdr:spPr>
        <a:xfrm>
          <a:off x="1611004" y="59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45555</xdr:rowOff>
    </xdr:from>
    <xdr:ext cx="405111" cy="259045"/>
    <xdr:sp macro="" textlink="">
      <xdr:nvSpPr>
        <xdr:cNvPr id="91" name="n_4mainValue【道路】&#10;有形固定資産減価償却率">
          <a:extLst>
            <a:ext uri="{FF2B5EF4-FFF2-40B4-BE49-F238E27FC236}">
              <a16:creationId xmlns:a16="http://schemas.microsoft.com/office/drawing/2014/main" id="{B9E79E5F-5EF8-4B75-86A3-524D160B17B0}"/>
            </a:ext>
          </a:extLst>
        </xdr:cNvPr>
        <xdr:cNvSpPr txBox="1"/>
      </xdr:nvSpPr>
      <xdr:spPr>
        <a:xfrm>
          <a:off x="836304" y="591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BD2A618-73A4-48B3-B5E1-9A2A85C69615}"/>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35DCBD1-2271-43B1-AF7D-08EC2E4DA21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01B9ABD-4CBE-4D78-9EBE-E4684C68801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8F7C843-9FC8-416B-BED0-834808E1EAED}"/>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A86A6BB-3FB6-432B-B17C-8C3F17A0F78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A629BEC-8012-4D54-B7A4-5ABB7D1870A4}"/>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F267AFB-CF0D-4696-A946-A43A59248ECC}"/>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8A942F6-2834-488D-BC3C-F87F9BBD4FFC}"/>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34F0B8A-5B85-404D-8F08-87F22BD07C4E}"/>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83B23CB-6829-4269-940C-5FF5A04D8C6E}"/>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32728286-D8B4-41EB-8B75-C8B6A2E50806}"/>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0BFE3C9-ED4E-4190-9C7A-63DBD1EFE3A9}"/>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88F148D-32AC-4CC4-9A19-4B453EB3FCC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EAF47C43-99E7-4EDD-8DF4-954ED27B1DA5}"/>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3857295-23C8-49AC-9D32-98F2A099A1F7}"/>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511D254-A850-4635-9A89-081748EBA2F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8EE66F3-F2AF-4869-8DCB-D7A708CA5BF9}"/>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ECFC4177-C55C-4E3B-9222-699ECB2E798F}"/>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F76EE39-01E7-49B5-87DC-CADD5CFCF4BA}"/>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5808C791-E253-4EA7-91B3-83BD0B4F4B0A}"/>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008D422-4A98-4E5A-A993-71443533982C}"/>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92DDF9F8-5255-4F0F-8FA9-AE8F9AFD7956}"/>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B27BFB3-785C-43E3-87AA-5E6BE40FD99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3C2DD98-8F0B-4B98-8B3C-98729F5560CC}"/>
            </a:ext>
          </a:extLst>
        </xdr:cNvPr>
        <xdr:cNvCxnSpPr/>
      </xdr:nvCxnSpPr>
      <xdr:spPr>
        <a:xfrm flipV="1">
          <a:off x="9219565" y="5600829"/>
          <a:ext cx="0" cy="147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5532A5B2-10CE-4B13-8E20-86F4A5966FB6}"/>
            </a:ext>
          </a:extLst>
        </xdr:cNvPr>
        <xdr:cNvSpPr txBox="1"/>
      </xdr:nvSpPr>
      <xdr:spPr>
        <a:xfrm>
          <a:off x="9258300" y="708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E5F0D54D-35B0-4344-83C5-EC444FE4365B}"/>
            </a:ext>
          </a:extLst>
        </xdr:cNvPr>
        <xdr:cNvCxnSpPr/>
      </xdr:nvCxnSpPr>
      <xdr:spPr>
        <a:xfrm>
          <a:off x="9154160" y="7078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1105F47A-0C64-47B0-9533-84C2E9838622}"/>
            </a:ext>
          </a:extLst>
        </xdr:cNvPr>
        <xdr:cNvSpPr txBox="1"/>
      </xdr:nvSpPr>
      <xdr:spPr>
        <a:xfrm>
          <a:off x="9258300" y="537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A0615C80-B497-406F-A555-55919EDE53D3}"/>
            </a:ext>
          </a:extLst>
        </xdr:cNvPr>
        <xdr:cNvCxnSpPr/>
      </xdr:nvCxnSpPr>
      <xdr:spPr>
        <a:xfrm>
          <a:off x="9154160" y="5600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181F94A5-1E77-4BD9-AC48-27421C8D6BF0}"/>
            </a:ext>
          </a:extLst>
        </xdr:cNvPr>
        <xdr:cNvSpPr txBox="1"/>
      </xdr:nvSpPr>
      <xdr:spPr>
        <a:xfrm>
          <a:off x="9258300" y="672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22C75CC7-0835-4F0A-AA21-62F44CC1ED62}"/>
            </a:ext>
          </a:extLst>
        </xdr:cNvPr>
        <xdr:cNvSpPr/>
      </xdr:nvSpPr>
      <xdr:spPr>
        <a:xfrm>
          <a:off x="9192260" y="6870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E1CFEE47-7654-42CC-B11A-1CC283E45FAB}"/>
            </a:ext>
          </a:extLst>
        </xdr:cNvPr>
        <xdr:cNvSpPr/>
      </xdr:nvSpPr>
      <xdr:spPr>
        <a:xfrm>
          <a:off x="8445500" y="68749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36139B8-AF61-4121-8146-0A5C147153F2}"/>
            </a:ext>
          </a:extLst>
        </xdr:cNvPr>
        <xdr:cNvSpPr/>
      </xdr:nvSpPr>
      <xdr:spPr>
        <a:xfrm>
          <a:off x="7670800" y="686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5E967B49-5D8E-4E09-A3BC-D2FD1DD2F820}"/>
            </a:ext>
          </a:extLst>
        </xdr:cNvPr>
        <xdr:cNvSpPr/>
      </xdr:nvSpPr>
      <xdr:spPr>
        <a:xfrm>
          <a:off x="6873240" y="6868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D6F74E79-DC38-412F-9C07-F73B291F3D82}"/>
            </a:ext>
          </a:extLst>
        </xdr:cNvPr>
        <xdr:cNvSpPr/>
      </xdr:nvSpPr>
      <xdr:spPr>
        <a:xfrm>
          <a:off x="6098540" y="6874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3ED6E1E-FF18-4297-B618-41840E8FE263}"/>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C31C96A-888D-4D30-9C5F-8AC9BE09048B}"/>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BEBBD46-0740-4703-81CC-21AA11BADE93}"/>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C606886-C15D-441A-9741-5895D84A66B2}"/>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E095BCA-85B6-4835-8B29-B31892CB009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84569</xdr:rowOff>
    </xdr:from>
    <xdr:to>
      <xdr:col>55</xdr:col>
      <xdr:colOff>50800</xdr:colOff>
      <xdr:row>42</xdr:row>
      <xdr:rowOff>14719</xdr:rowOff>
    </xdr:to>
    <xdr:sp macro="" textlink="">
      <xdr:nvSpPr>
        <xdr:cNvPr id="131" name="楕円 130">
          <a:extLst>
            <a:ext uri="{FF2B5EF4-FFF2-40B4-BE49-F238E27FC236}">
              <a16:creationId xmlns:a16="http://schemas.microsoft.com/office/drawing/2014/main" id="{5AAD295F-0CD2-41DC-997A-CE9A9173263B}"/>
            </a:ext>
          </a:extLst>
        </xdr:cNvPr>
        <xdr:cNvSpPr/>
      </xdr:nvSpPr>
      <xdr:spPr>
        <a:xfrm>
          <a:off x="9192260" y="69578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170946</xdr:rowOff>
    </xdr:from>
    <xdr:ext cx="534377" cy="259045"/>
    <xdr:sp macro="" textlink="">
      <xdr:nvSpPr>
        <xdr:cNvPr id="132" name="【道路】&#10;一人当たり延長該当値テキスト">
          <a:extLst>
            <a:ext uri="{FF2B5EF4-FFF2-40B4-BE49-F238E27FC236}">
              <a16:creationId xmlns:a16="http://schemas.microsoft.com/office/drawing/2014/main" id="{D631DA5F-159D-46E4-8F6C-D34AFF8C4895}"/>
            </a:ext>
          </a:extLst>
        </xdr:cNvPr>
        <xdr:cNvSpPr txBox="1"/>
      </xdr:nvSpPr>
      <xdr:spPr>
        <a:xfrm>
          <a:off x="9258300" y="68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84865</xdr:rowOff>
    </xdr:from>
    <xdr:to>
      <xdr:col>50</xdr:col>
      <xdr:colOff>165100</xdr:colOff>
      <xdr:row>42</xdr:row>
      <xdr:rowOff>15015</xdr:rowOff>
    </xdr:to>
    <xdr:sp macro="" textlink="">
      <xdr:nvSpPr>
        <xdr:cNvPr id="133" name="楕円 132">
          <a:extLst>
            <a:ext uri="{FF2B5EF4-FFF2-40B4-BE49-F238E27FC236}">
              <a16:creationId xmlns:a16="http://schemas.microsoft.com/office/drawing/2014/main" id="{25F57597-C1DE-4089-A5C5-CC37D1512325}"/>
            </a:ext>
          </a:extLst>
        </xdr:cNvPr>
        <xdr:cNvSpPr/>
      </xdr:nvSpPr>
      <xdr:spPr>
        <a:xfrm>
          <a:off x="8445500" y="6958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135369</xdr:rowOff>
    </xdr:from>
    <xdr:to>
      <xdr:col>55</xdr:col>
      <xdr:colOff>0</xdr:colOff>
      <xdr:row>41</xdr:row>
      <xdr:rowOff>135665</xdr:rowOff>
    </xdr:to>
    <xdr:cxnSp macro="">
      <xdr:nvCxnSpPr>
        <xdr:cNvPr id="134" name="直線コネクタ 133">
          <a:extLst>
            <a:ext uri="{FF2B5EF4-FFF2-40B4-BE49-F238E27FC236}">
              <a16:creationId xmlns:a16="http://schemas.microsoft.com/office/drawing/2014/main" id="{047534DD-BB16-4DA9-B98A-6F367D50DAF8}"/>
            </a:ext>
          </a:extLst>
        </xdr:cNvPr>
        <xdr:cNvCxnSpPr/>
      </xdr:nvCxnSpPr>
      <xdr:spPr>
        <a:xfrm flipV="1">
          <a:off x="8496300" y="7008609"/>
          <a:ext cx="7239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84224</xdr:rowOff>
    </xdr:from>
    <xdr:to>
      <xdr:col>46</xdr:col>
      <xdr:colOff>38100</xdr:colOff>
      <xdr:row>42</xdr:row>
      <xdr:rowOff>14374</xdr:rowOff>
    </xdr:to>
    <xdr:sp macro="" textlink="">
      <xdr:nvSpPr>
        <xdr:cNvPr id="135" name="楕円 134">
          <a:extLst>
            <a:ext uri="{FF2B5EF4-FFF2-40B4-BE49-F238E27FC236}">
              <a16:creationId xmlns:a16="http://schemas.microsoft.com/office/drawing/2014/main" id="{81CC743A-EE2F-4049-9F1F-08E0F1AA40C7}"/>
            </a:ext>
          </a:extLst>
        </xdr:cNvPr>
        <xdr:cNvSpPr/>
      </xdr:nvSpPr>
      <xdr:spPr>
        <a:xfrm>
          <a:off x="7670800" y="69574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135024</xdr:rowOff>
    </xdr:from>
    <xdr:to>
      <xdr:col>50</xdr:col>
      <xdr:colOff>114300</xdr:colOff>
      <xdr:row>41</xdr:row>
      <xdr:rowOff>135665</xdr:rowOff>
    </xdr:to>
    <xdr:cxnSp macro="">
      <xdr:nvCxnSpPr>
        <xdr:cNvPr id="136" name="直線コネクタ 135">
          <a:extLst>
            <a:ext uri="{FF2B5EF4-FFF2-40B4-BE49-F238E27FC236}">
              <a16:creationId xmlns:a16="http://schemas.microsoft.com/office/drawing/2014/main" id="{2C9ADA6F-4E9B-4CD6-B7F7-B3B0D171F777}"/>
            </a:ext>
          </a:extLst>
        </xdr:cNvPr>
        <xdr:cNvCxnSpPr/>
      </xdr:nvCxnSpPr>
      <xdr:spPr>
        <a:xfrm>
          <a:off x="7713980" y="7008264"/>
          <a:ext cx="78232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85859</xdr:rowOff>
    </xdr:from>
    <xdr:to>
      <xdr:col>41</xdr:col>
      <xdr:colOff>101600</xdr:colOff>
      <xdr:row>42</xdr:row>
      <xdr:rowOff>16009</xdr:rowOff>
    </xdr:to>
    <xdr:sp macro="" textlink="">
      <xdr:nvSpPr>
        <xdr:cNvPr id="137" name="楕円 136">
          <a:extLst>
            <a:ext uri="{FF2B5EF4-FFF2-40B4-BE49-F238E27FC236}">
              <a16:creationId xmlns:a16="http://schemas.microsoft.com/office/drawing/2014/main" id="{2AD5B098-FF14-4596-AC53-479B978B1367}"/>
            </a:ext>
          </a:extLst>
        </xdr:cNvPr>
        <xdr:cNvSpPr/>
      </xdr:nvSpPr>
      <xdr:spPr>
        <a:xfrm>
          <a:off x="6873240" y="69590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135024</xdr:rowOff>
    </xdr:from>
    <xdr:to>
      <xdr:col>45</xdr:col>
      <xdr:colOff>177800</xdr:colOff>
      <xdr:row>41</xdr:row>
      <xdr:rowOff>136659</xdr:rowOff>
    </xdr:to>
    <xdr:cxnSp macro="">
      <xdr:nvCxnSpPr>
        <xdr:cNvPr id="138" name="直線コネクタ 137">
          <a:extLst>
            <a:ext uri="{FF2B5EF4-FFF2-40B4-BE49-F238E27FC236}">
              <a16:creationId xmlns:a16="http://schemas.microsoft.com/office/drawing/2014/main" id="{B4740A7D-FB11-4950-BEB0-068C1A31502A}"/>
            </a:ext>
          </a:extLst>
        </xdr:cNvPr>
        <xdr:cNvCxnSpPr/>
      </xdr:nvCxnSpPr>
      <xdr:spPr>
        <a:xfrm flipV="1">
          <a:off x="6924040" y="7008264"/>
          <a:ext cx="78994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86151</xdr:rowOff>
    </xdr:from>
    <xdr:to>
      <xdr:col>36</xdr:col>
      <xdr:colOff>165100</xdr:colOff>
      <xdr:row>42</xdr:row>
      <xdr:rowOff>16301</xdr:rowOff>
    </xdr:to>
    <xdr:sp macro="" textlink="">
      <xdr:nvSpPr>
        <xdr:cNvPr id="139" name="楕円 138">
          <a:extLst>
            <a:ext uri="{FF2B5EF4-FFF2-40B4-BE49-F238E27FC236}">
              <a16:creationId xmlns:a16="http://schemas.microsoft.com/office/drawing/2014/main" id="{BE65C613-B7FE-46D4-A708-EC3C5DA809A5}"/>
            </a:ext>
          </a:extLst>
        </xdr:cNvPr>
        <xdr:cNvSpPr/>
      </xdr:nvSpPr>
      <xdr:spPr>
        <a:xfrm>
          <a:off x="6098540" y="69593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136659</xdr:rowOff>
    </xdr:from>
    <xdr:to>
      <xdr:col>41</xdr:col>
      <xdr:colOff>50800</xdr:colOff>
      <xdr:row>41</xdr:row>
      <xdr:rowOff>136951</xdr:rowOff>
    </xdr:to>
    <xdr:cxnSp macro="">
      <xdr:nvCxnSpPr>
        <xdr:cNvPr id="140" name="直線コネクタ 139">
          <a:extLst>
            <a:ext uri="{FF2B5EF4-FFF2-40B4-BE49-F238E27FC236}">
              <a16:creationId xmlns:a16="http://schemas.microsoft.com/office/drawing/2014/main" id="{247B5039-E58E-4094-80F8-EEA670334507}"/>
            </a:ext>
          </a:extLst>
        </xdr:cNvPr>
        <xdr:cNvCxnSpPr/>
      </xdr:nvCxnSpPr>
      <xdr:spPr>
        <a:xfrm flipV="1">
          <a:off x="6149340" y="7009899"/>
          <a:ext cx="7747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F72A4032-F1F6-4A42-AF72-1133EC75193E}"/>
            </a:ext>
          </a:extLst>
        </xdr:cNvPr>
        <xdr:cNvSpPr txBox="1"/>
      </xdr:nvSpPr>
      <xdr:spPr>
        <a:xfrm>
          <a:off x="8239271" y="665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70C83202-5866-406F-A1C4-D19DF77EE755}"/>
            </a:ext>
          </a:extLst>
        </xdr:cNvPr>
        <xdr:cNvSpPr txBox="1"/>
      </xdr:nvSpPr>
      <xdr:spPr>
        <a:xfrm>
          <a:off x="7477271" y="66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8E65116A-4AC9-4211-B69B-B4B1A28F0CAB}"/>
            </a:ext>
          </a:extLst>
        </xdr:cNvPr>
        <xdr:cNvSpPr txBox="1"/>
      </xdr:nvSpPr>
      <xdr:spPr>
        <a:xfrm>
          <a:off x="6702571" y="66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9B336ED8-D659-4DC9-84D3-76A661124BCC}"/>
            </a:ext>
          </a:extLst>
        </xdr:cNvPr>
        <xdr:cNvSpPr txBox="1"/>
      </xdr:nvSpPr>
      <xdr:spPr>
        <a:xfrm>
          <a:off x="5905011" y="66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6142</xdr:rowOff>
    </xdr:from>
    <xdr:ext cx="534377" cy="259045"/>
    <xdr:sp macro="" textlink="">
      <xdr:nvSpPr>
        <xdr:cNvPr id="145" name="n_1mainValue【道路】&#10;一人当たり延長">
          <a:extLst>
            <a:ext uri="{FF2B5EF4-FFF2-40B4-BE49-F238E27FC236}">
              <a16:creationId xmlns:a16="http://schemas.microsoft.com/office/drawing/2014/main" id="{F5D1EE38-A714-477D-B24A-CF4F919E98F8}"/>
            </a:ext>
          </a:extLst>
        </xdr:cNvPr>
        <xdr:cNvSpPr txBox="1"/>
      </xdr:nvSpPr>
      <xdr:spPr>
        <a:xfrm>
          <a:off x="8239271" y="704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5501</xdr:rowOff>
    </xdr:from>
    <xdr:ext cx="534377" cy="259045"/>
    <xdr:sp macro="" textlink="">
      <xdr:nvSpPr>
        <xdr:cNvPr id="146" name="n_2mainValue【道路】&#10;一人当たり延長">
          <a:extLst>
            <a:ext uri="{FF2B5EF4-FFF2-40B4-BE49-F238E27FC236}">
              <a16:creationId xmlns:a16="http://schemas.microsoft.com/office/drawing/2014/main" id="{9A65355B-2891-4F90-BBF7-CD352747A967}"/>
            </a:ext>
          </a:extLst>
        </xdr:cNvPr>
        <xdr:cNvSpPr txBox="1"/>
      </xdr:nvSpPr>
      <xdr:spPr>
        <a:xfrm>
          <a:off x="7477271" y="70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7136</xdr:rowOff>
    </xdr:from>
    <xdr:ext cx="534377" cy="259045"/>
    <xdr:sp macro="" textlink="">
      <xdr:nvSpPr>
        <xdr:cNvPr id="147" name="n_3mainValue【道路】&#10;一人当たり延長">
          <a:extLst>
            <a:ext uri="{FF2B5EF4-FFF2-40B4-BE49-F238E27FC236}">
              <a16:creationId xmlns:a16="http://schemas.microsoft.com/office/drawing/2014/main" id="{43B283CF-9BE4-46BC-AC06-2669F25F4ED3}"/>
            </a:ext>
          </a:extLst>
        </xdr:cNvPr>
        <xdr:cNvSpPr txBox="1"/>
      </xdr:nvSpPr>
      <xdr:spPr>
        <a:xfrm>
          <a:off x="6702571" y="70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7428</xdr:rowOff>
    </xdr:from>
    <xdr:ext cx="534377" cy="259045"/>
    <xdr:sp macro="" textlink="">
      <xdr:nvSpPr>
        <xdr:cNvPr id="148" name="n_4mainValue【道路】&#10;一人当たり延長">
          <a:extLst>
            <a:ext uri="{FF2B5EF4-FFF2-40B4-BE49-F238E27FC236}">
              <a16:creationId xmlns:a16="http://schemas.microsoft.com/office/drawing/2014/main" id="{5D8BDAA1-3202-4F3F-9924-2842E072D423}"/>
            </a:ext>
          </a:extLst>
        </xdr:cNvPr>
        <xdr:cNvSpPr txBox="1"/>
      </xdr:nvSpPr>
      <xdr:spPr>
        <a:xfrm>
          <a:off x="5905011" y="70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A0DFCC8-5B85-4A28-A1B7-C558A66C5CCD}"/>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1A8457B-9F73-4127-9F30-273AE419904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A9B83C3-21DE-4B85-BFDF-B65ECC9C0A7C}"/>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E9F21ED-8718-4F35-965D-AE3A5089DE77}"/>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60758D0-C7A1-451F-8E1C-027759E765A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4DB26FC-A802-48E5-AA36-3B762DE97D0A}"/>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A8173EC-1476-4407-B5A4-821905CC697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81F9A5D-312D-43E1-9CEB-5B6513AF589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BC51D36-1A90-404E-97DA-A5F44F5E84FF}"/>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BCD8A2E-7F15-442A-A491-49ACED981ECF}"/>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94F3CED-3D22-45CB-A4FA-AFE47D90884B}"/>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4D553913-1185-4D3C-853E-1B26EE5D116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EFA0D89-797F-4412-A2CC-64A0BE557788}"/>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E46274AC-7681-407E-B812-DC8A1D7BD2E7}"/>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94FFE65F-2358-4395-9C83-36E7D8A68A3B}"/>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4C1151E-5E7B-4966-82C9-4B62749218D5}"/>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3267FF0-7BDA-4698-845D-779A9575608C}"/>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9064B9B-A6B7-4D8E-94E5-3B15E6935A07}"/>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39BD24E-3AE9-49D2-AF0D-AFCB8B8D4A65}"/>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E237E56-F8D8-4BEE-8BBF-0CCD790B6F0B}"/>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58F2C55-6B85-48AE-A51F-08C765C20A47}"/>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12B16AE-A911-4DD3-B1C5-249FD85D50D6}"/>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C077A26-59E8-4366-9573-6A939BB73B74}"/>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9DDA8CA-7230-4C58-B3CD-36D3D03FB55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2C299F-B871-4227-8F84-9091214D4B5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62C5BE0B-04F4-4006-B708-57021954E68F}"/>
            </a:ext>
          </a:extLst>
        </xdr:cNvPr>
        <xdr:cNvCxnSpPr/>
      </xdr:nvCxnSpPr>
      <xdr:spPr>
        <a:xfrm flipV="1">
          <a:off x="4086225" y="932960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3285E684-1B09-4791-A6F7-AA60CF2BB5A5}"/>
            </a:ext>
          </a:extLst>
        </xdr:cNvPr>
        <xdr:cNvSpPr txBox="1"/>
      </xdr:nvSpPr>
      <xdr:spPr>
        <a:xfrm>
          <a:off x="4124960" y="1078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C4143A9B-6B0D-44E1-8CC1-C499C5D7E896}"/>
            </a:ext>
          </a:extLst>
        </xdr:cNvPr>
        <xdr:cNvCxnSpPr/>
      </xdr:nvCxnSpPr>
      <xdr:spPr>
        <a:xfrm>
          <a:off x="4020820" y="10779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2506340C-9E94-4448-9BC4-844E8D187325}"/>
            </a:ext>
          </a:extLst>
        </xdr:cNvPr>
        <xdr:cNvSpPr txBox="1"/>
      </xdr:nvSpPr>
      <xdr:spPr>
        <a:xfrm>
          <a:off x="4124960" y="9108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DA80CAE8-8ACF-458C-B738-1E46C37326FA}"/>
            </a:ext>
          </a:extLst>
        </xdr:cNvPr>
        <xdr:cNvCxnSpPr/>
      </xdr:nvCxnSpPr>
      <xdr:spPr>
        <a:xfrm>
          <a:off x="4020820" y="932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1F00C70-F1A8-4F83-9642-1C4457B222C7}"/>
            </a:ext>
          </a:extLst>
        </xdr:cNvPr>
        <xdr:cNvSpPr txBox="1"/>
      </xdr:nvSpPr>
      <xdr:spPr>
        <a:xfrm>
          <a:off x="4124960" y="1015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468B9652-30FB-4600-8AFC-3B2C5DE896C5}"/>
            </a:ext>
          </a:extLst>
        </xdr:cNvPr>
        <xdr:cNvSpPr/>
      </xdr:nvSpPr>
      <xdr:spPr>
        <a:xfrm>
          <a:off x="4036060" y="1017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BF479B0F-3E18-41D1-A2C3-4447DA894F66}"/>
            </a:ext>
          </a:extLst>
        </xdr:cNvPr>
        <xdr:cNvSpPr/>
      </xdr:nvSpPr>
      <xdr:spPr>
        <a:xfrm>
          <a:off x="3312160" y="10190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3A243B0F-E7BE-4B80-8803-0FCF77A13FBC}"/>
            </a:ext>
          </a:extLst>
        </xdr:cNvPr>
        <xdr:cNvSpPr/>
      </xdr:nvSpPr>
      <xdr:spPr>
        <a:xfrm>
          <a:off x="251460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D4C4E35A-1024-43D7-AB92-026FDD6644B8}"/>
            </a:ext>
          </a:extLst>
        </xdr:cNvPr>
        <xdr:cNvSpPr/>
      </xdr:nvSpPr>
      <xdr:spPr>
        <a:xfrm>
          <a:off x="173990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D31993F0-F2ED-4333-BC47-D71998749855}"/>
            </a:ext>
          </a:extLst>
        </xdr:cNvPr>
        <xdr:cNvSpPr/>
      </xdr:nvSpPr>
      <xdr:spPr>
        <a:xfrm>
          <a:off x="965200" y="10125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40E9E29-0495-4325-96E6-4E144199AFA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9047FC4-E0FF-4777-8585-BFB97B297BA4}"/>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A40E098-A508-4126-AF05-537F66F255C6}"/>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9F5B1A2-5818-45AB-86F4-F1362919AD7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D5CC0E5-ACAA-4347-A9F5-017CA67DF242}"/>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65133</xdr:rowOff>
    </xdr:from>
    <xdr:to>
      <xdr:col>24</xdr:col>
      <xdr:colOff>114300</xdr:colOff>
      <xdr:row>59</xdr:row>
      <xdr:rowOff>166733</xdr:rowOff>
    </xdr:to>
    <xdr:sp macro="" textlink="">
      <xdr:nvSpPr>
        <xdr:cNvPr id="190" name="楕円 189">
          <a:extLst>
            <a:ext uri="{FF2B5EF4-FFF2-40B4-BE49-F238E27FC236}">
              <a16:creationId xmlns:a16="http://schemas.microsoft.com/office/drawing/2014/main" id="{07998151-5CF7-4174-8EFD-FEFE1982EEAE}"/>
            </a:ext>
          </a:extLst>
        </xdr:cNvPr>
        <xdr:cNvSpPr/>
      </xdr:nvSpPr>
      <xdr:spPr>
        <a:xfrm>
          <a:off x="4036060" y="99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88010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0F83E98-5F64-4AD6-843F-DCD85C9F008F}"/>
            </a:ext>
          </a:extLst>
        </xdr:cNvPr>
        <xdr:cNvSpPr txBox="1"/>
      </xdr:nvSpPr>
      <xdr:spPr>
        <a:xfrm>
          <a:off x="4124960" y="981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37374</xdr:rowOff>
    </xdr:from>
    <xdr:to>
      <xdr:col>20</xdr:col>
      <xdr:colOff>38100</xdr:colOff>
      <xdr:row>59</xdr:row>
      <xdr:rowOff>138974</xdr:rowOff>
    </xdr:to>
    <xdr:sp macro="" textlink="">
      <xdr:nvSpPr>
        <xdr:cNvPr id="192" name="楕円 191">
          <a:extLst>
            <a:ext uri="{FF2B5EF4-FFF2-40B4-BE49-F238E27FC236}">
              <a16:creationId xmlns:a16="http://schemas.microsoft.com/office/drawing/2014/main" id="{531C5E52-9A02-4BA9-8D4F-82CE2D7218D5}"/>
            </a:ext>
          </a:extLst>
        </xdr:cNvPr>
        <xdr:cNvSpPr/>
      </xdr:nvSpPr>
      <xdr:spPr>
        <a:xfrm>
          <a:off x="3312160" y="99281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88174</xdr:rowOff>
    </xdr:from>
    <xdr:to>
      <xdr:col>24</xdr:col>
      <xdr:colOff>63500</xdr:colOff>
      <xdr:row>59</xdr:row>
      <xdr:rowOff>115933</xdr:rowOff>
    </xdr:to>
    <xdr:cxnSp macro="">
      <xdr:nvCxnSpPr>
        <xdr:cNvPr id="193" name="直線コネクタ 192">
          <a:extLst>
            <a:ext uri="{FF2B5EF4-FFF2-40B4-BE49-F238E27FC236}">
              <a16:creationId xmlns:a16="http://schemas.microsoft.com/office/drawing/2014/main" id="{68EFA24B-D617-47ED-9441-B5FF2456494D}"/>
            </a:ext>
          </a:extLst>
        </xdr:cNvPr>
        <xdr:cNvCxnSpPr/>
      </xdr:nvCxnSpPr>
      <xdr:spPr>
        <a:xfrm>
          <a:off x="3355340" y="9978934"/>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9616</xdr:rowOff>
    </xdr:from>
    <xdr:to>
      <xdr:col>15</xdr:col>
      <xdr:colOff>101600</xdr:colOff>
      <xdr:row>59</xdr:row>
      <xdr:rowOff>111216</xdr:rowOff>
    </xdr:to>
    <xdr:sp macro="" textlink="">
      <xdr:nvSpPr>
        <xdr:cNvPr id="194" name="楕円 193">
          <a:extLst>
            <a:ext uri="{FF2B5EF4-FFF2-40B4-BE49-F238E27FC236}">
              <a16:creationId xmlns:a16="http://schemas.microsoft.com/office/drawing/2014/main" id="{F5EBCB26-56EF-44EA-9E74-BE3A8BEE43A9}"/>
            </a:ext>
          </a:extLst>
        </xdr:cNvPr>
        <xdr:cNvSpPr/>
      </xdr:nvSpPr>
      <xdr:spPr>
        <a:xfrm>
          <a:off x="2514600" y="990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60416</xdr:rowOff>
    </xdr:from>
    <xdr:to>
      <xdr:col>19</xdr:col>
      <xdr:colOff>177800</xdr:colOff>
      <xdr:row>59</xdr:row>
      <xdr:rowOff>88174</xdr:rowOff>
    </xdr:to>
    <xdr:cxnSp macro="">
      <xdr:nvCxnSpPr>
        <xdr:cNvPr id="195" name="直線コネクタ 194">
          <a:extLst>
            <a:ext uri="{FF2B5EF4-FFF2-40B4-BE49-F238E27FC236}">
              <a16:creationId xmlns:a16="http://schemas.microsoft.com/office/drawing/2014/main" id="{89633298-B0C8-4686-BFE2-C4DD832ED793}"/>
            </a:ext>
          </a:extLst>
        </xdr:cNvPr>
        <xdr:cNvCxnSpPr/>
      </xdr:nvCxnSpPr>
      <xdr:spPr>
        <a:xfrm>
          <a:off x="2565400" y="9951176"/>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96" name="楕円 195">
          <a:extLst>
            <a:ext uri="{FF2B5EF4-FFF2-40B4-BE49-F238E27FC236}">
              <a16:creationId xmlns:a16="http://schemas.microsoft.com/office/drawing/2014/main" id="{EF3EA4DB-38D4-486D-A64A-9EFD60FF4589}"/>
            </a:ext>
          </a:extLst>
        </xdr:cNvPr>
        <xdr:cNvSpPr/>
      </xdr:nvSpPr>
      <xdr:spPr>
        <a:xfrm>
          <a:off x="1739900" y="9876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32657</xdr:rowOff>
    </xdr:from>
    <xdr:to>
      <xdr:col>15</xdr:col>
      <xdr:colOff>50800</xdr:colOff>
      <xdr:row>59</xdr:row>
      <xdr:rowOff>60416</xdr:rowOff>
    </xdr:to>
    <xdr:cxnSp macro="">
      <xdr:nvCxnSpPr>
        <xdr:cNvPr id="197" name="直線コネクタ 196">
          <a:extLst>
            <a:ext uri="{FF2B5EF4-FFF2-40B4-BE49-F238E27FC236}">
              <a16:creationId xmlns:a16="http://schemas.microsoft.com/office/drawing/2014/main" id="{53F2187F-0421-4A5B-8C63-371A55B61D87}"/>
            </a:ext>
          </a:extLst>
        </xdr:cNvPr>
        <xdr:cNvCxnSpPr/>
      </xdr:nvCxnSpPr>
      <xdr:spPr>
        <a:xfrm>
          <a:off x="1790700" y="9923417"/>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125549</xdr:rowOff>
    </xdr:from>
    <xdr:to>
      <xdr:col>6</xdr:col>
      <xdr:colOff>38100</xdr:colOff>
      <xdr:row>59</xdr:row>
      <xdr:rowOff>55699</xdr:rowOff>
    </xdr:to>
    <xdr:sp macro="" textlink="">
      <xdr:nvSpPr>
        <xdr:cNvPr id="198" name="楕円 197">
          <a:extLst>
            <a:ext uri="{FF2B5EF4-FFF2-40B4-BE49-F238E27FC236}">
              <a16:creationId xmlns:a16="http://schemas.microsoft.com/office/drawing/2014/main" id="{13E09FB5-A643-42BA-8497-2883338F9F5B}"/>
            </a:ext>
          </a:extLst>
        </xdr:cNvPr>
        <xdr:cNvSpPr/>
      </xdr:nvSpPr>
      <xdr:spPr>
        <a:xfrm>
          <a:off x="965200" y="98486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4899</xdr:rowOff>
    </xdr:from>
    <xdr:to>
      <xdr:col>10</xdr:col>
      <xdr:colOff>114300</xdr:colOff>
      <xdr:row>59</xdr:row>
      <xdr:rowOff>32657</xdr:rowOff>
    </xdr:to>
    <xdr:cxnSp macro="">
      <xdr:nvCxnSpPr>
        <xdr:cNvPr id="199" name="直線コネクタ 198">
          <a:extLst>
            <a:ext uri="{FF2B5EF4-FFF2-40B4-BE49-F238E27FC236}">
              <a16:creationId xmlns:a16="http://schemas.microsoft.com/office/drawing/2014/main" id="{2AF3EE0C-D472-4BC0-BF70-ED63C3AA14B1}"/>
            </a:ext>
          </a:extLst>
        </xdr:cNvPr>
        <xdr:cNvCxnSpPr/>
      </xdr:nvCxnSpPr>
      <xdr:spPr>
        <a:xfrm>
          <a:off x="1008380" y="9895659"/>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07DCABA-B879-4EAD-B9F5-45907E4EB045}"/>
            </a:ext>
          </a:extLst>
        </xdr:cNvPr>
        <xdr:cNvSpPr txBox="1"/>
      </xdr:nvSpPr>
      <xdr:spPr>
        <a:xfrm>
          <a:off x="317056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2D9AF258-65F2-4E20-82BC-0EA00DFB8330}"/>
            </a:ext>
          </a:extLst>
        </xdr:cNvPr>
        <xdr:cNvSpPr txBox="1"/>
      </xdr:nvSpPr>
      <xdr:spPr>
        <a:xfrm>
          <a:off x="23857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FB6944DF-0887-4D2E-A7C5-8D472A0945C1}"/>
            </a:ext>
          </a:extLst>
        </xdr:cNvPr>
        <xdr:cNvSpPr txBox="1"/>
      </xdr:nvSpPr>
      <xdr:spPr>
        <a:xfrm>
          <a:off x="161100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64BF5E3D-8004-4D87-BBC1-8FE5E6639A55}"/>
            </a:ext>
          </a:extLst>
        </xdr:cNvPr>
        <xdr:cNvSpPr txBox="1"/>
      </xdr:nvSpPr>
      <xdr:spPr>
        <a:xfrm>
          <a:off x="83630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155501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39C32212-2194-47C9-8C80-AB3125D6ED43}"/>
            </a:ext>
          </a:extLst>
        </xdr:cNvPr>
        <xdr:cNvSpPr txBox="1"/>
      </xdr:nvSpPr>
      <xdr:spPr>
        <a:xfrm>
          <a:off x="317056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127743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D0E0D83C-270A-4127-8C2B-1B742FE9910E}"/>
            </a:ext>
          </a:extLst>
        </xdr:cNvPr>
        <xdr:cNvSpPr txBox="1"/>
      </xdr:nvSpPr>
      <xdr:spPr>
        <a:xfrm>
          <a:off x="238570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71E5432-1C5B-47EB-BEEB-5F28A1215B36}"/>
            </a:ext>
          </a:extLst>
        </xdr:cNvPr>
        <xdr:cNvSpPr txBox="1"/>
      </xdr:nvSpPr>
      <xdr:spPr>
        <a:xfrm>
          <a:off x="161100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72226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EA832ACC-406A-4055-9E66-D223C899FFA1}"/>
            </a:ext>
          </a:extLst>
        </xdr:cNvPr>
        <xdr:cNvSpPr txBox="1"/>
      </xdr:nvSpPr>
      <xdr:spPr>
        <a:xfrm>
          <a:off x="836304" y="962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966C122-74D3-4E45-B017-E010A17CE296}"/>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B77582E-8971-4C9A-AFCE-0F283342AE1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9F90411-EA8C-46A8-BC1B-A508D7E24DF3}"/>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8BC357F-E734-46BB-89B4-42ED3D0D448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4157570-D350-4EFC-98E6-3CA65B026F3E}"/>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F8FA66B-D82E-411D-8685-078BC496499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A806B7F-C5C5-4EA4-A75A-B53C51A7A33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5067B093-30E4-4992-973A-336631B70F6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00C25E5-EAF8-43CF-8B5C-22D180BD400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7382165-A0F4-452D-B5F9-F6723D1F352F}"/>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53A55FF7-598D-4E47-95B8-5EA8216B4164}"/>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55F53B91-E5F6-456B-800A-067454D5AA05}"/>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C32C8D34-D38C-478E-99CC-377384A9680F}"/>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C6766599-F258-4405-8A47-0711222B27FF}"/>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7DFBD9ED-6902-474F-8A19-42244E1CF199}"/>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D7303138-B7FC-48B9-996E-3F95CC228C44}"/>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9B34A310-A84A-46AD-8B13-BB60486504AB}"/>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807E406E-3377-4A7B-A337-A50171D8D736}"/>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B207E45-6EBC-4BB0-8E65-3FDED4503086}"/>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88BA63A7-BFCF-47F9-A6DF-2FC03E101A96}"/>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3437DFAD-E508-4730-9231-EBC81503E97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96D0258A-B21A-4A96-92C5-F07E580957AA}"/>
            </a:ext>
          </a:extLst>
        </xdr:cNvPr>
        <xdr:cNvCxnSpPr/>
      </xdr:nvCxnSpPr>
      <xdr:spPr>
        <a:xfrm flipV="1">
          <a:off x="9219565" y="9411728"/>
          <a:ext cx="0" cy="1319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2A43DD9A-554A-4AA7-89F9-88BC92418C14}"/>
            </a:ext>
          </a:extLst>
        </xdr:cNvPr>
        <xdr:cNvSpPr txBox="1"/>
      </xdr:nvSpPr>
      <xdr:spPr>
        <a:xfrm>
          <a:off x="9258300" y="107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4768AA6E-1F14-472E-AAE5-64BEC844B165}"/>
            </a:ext>
          </a:extLst>
        </xdr:cNvPr>
        <xdr:cNvCxnSpPr/>
      </xdr:nvCxnSpPr>
      <xdr:spPr>
        <a:xfrm>
          <a:off x="9154160" y="10731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D9023678-25B9-44AE-AAC3-06150AF31515}"/>
            </a:ext>
          </a:extLst>
        </xdr:cNvPr>
        <xdr:cNvSpPr txBox="1"/>
      </xdr:nvSpPr>
      <xdr:spPr>
        <a:xfrm>
          <a:off x="9258300" y="9194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91296D63-AABB-42FB-861A-48DAA5026DE1}"/>
            </a:ext>
          </a:extLst>
        </xdr:cNvPr>
        <xdr:cNvCxnSpPr/>
      </xdr:nvCxnSpPr>
      <xdr:spPr>
        <a:xfrm>
          <a:off x="9154160" y="94117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1A35218E-7308-4BAC-A271-827CB524D5D3}"/>
            </a:ext>
          </a:extLst>
        </xdr:cNvPr>
        <xdr:cNvSpPr txBox="1"/>
      </xdr:nvSpPr>
      <xdr:spPr>
        <a:xfrm>
          <a:off x="9258300" y="1028460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3DFC3229-278D-4B42-BE2A-A0AD721C1C5B}"/>
            </a:ext>
          </a:extLst>
        </xdr:cNvPr>
        <xdr:cNvSpPr/>
      </xdr:nvSpPr>
      <xdr:spPr>
        <a:xfrm>
          <a:off x="9192260" y="104293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38B4B53C-2A00-406E-B402-6B4643A45221}"/>
            </a:ext>
          </a:extLst>
        </xdr:cNvPr>
        <xdr:cNvSpPr/>
      </xdr:nvSpPr>
      <xdr:spPr>
        <a:xfrm>
          <a:off x="8445500" y="103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4382388C-B1FE-40A9-B054-52C41CC3F8DC}"/>
            </a:ext>
          </a:extLst>
        </xdr:cNvPr>
        <xdr:cNvSpPr/>
      </xdr:nvSpPr>
      <xdr:spPr>
        <a:xfrm>
          <a:off x="7670800" y="104427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D15893DC-2EF9-4D1C-82CB-9CF3403A8014}"/>
            </a:ext>
          </a:extLst>
        </xdr:cNvPr>
        <xdr:cNvSpPr/>
      </xdr:nvSpPr>
      <xdr:spPr>
        <a:xfrm>
          <a:off x="6873240" y="1045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B8F64FE1-01C8-4E3F-84BE-AE1D33F8F9F3}"/>
            </a:ext>
          </a:extLst>
        </xdr:cNvPr>
        <xdr:cNvSpPr/>
      </xdr:nvSpPr>
      <xdr:spPr>
        <a:xfrm>
          <a:off x="6098540" y="104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537CAD2-8CFE-4D85-83BE-EF22DA56057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56159AA-0091-43C5-8188-60628A1D9BB3}"/>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AC4BD69-B43F-44AF-8006-1607D9807A7A}"/>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8EA2E24-7DBE-401C-9C43-862D9E0DCB27}"/>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4292CC3-6A31-407A-A912-A271DB6CB8A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55098</xdr:rowOff>
    </xdr:from>
    <xdr:to>
      <xdr:col>55</xdr:col>
      <xdr:colOff>50800</xdr:colOff>
      <xdr:row>63</xdr:row>
      <xdr:rowOff>156698</xdr:rowOff>
    </xdr:to>
    <xdr:sp macro="" textlink="">
      <xdr:nvSpPr>
        <xdr:cNvPr id="245" name="楕円 244">
          <a:extLst>
            <a:ext uri="{FF2B5EF4-FFF2-40B4-BE49-F238E27FC236}">
              <a16:creationId xmlns:a16="http://schemas.microsoft.com/office/drawing/2014/main" id="{CBDDAC29-FD4A-4B37-981F-180399E8C3F6}"/>
            </a:ext>
          </a:extLst>
        </xdr:cNvPr>
        <xdr:cNvSpPr/>
      </xdr:nvSpPr>
      <xdr:spPr>
        <a:xfrm>
          <a:off x="9192260" y="106164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141475</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EFB5EDCA-5DDD-4A2C-B30E-C4359D61BD5F}"/>
            </a:ext>
          </a:extLst>
        </xdr:cNvPr>
        <xdr:cNvSpPr txBox="1"/>
      </xdr:nvSpPr>
      <xdr:spPr>
        <a:xfrm>
          <a:off x="9258300" y="1053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55358</xdr:rowOff>
    </xdr:from>
    <xdr:to>
      <xdr:col>50</xdr:col>
      <xdr:colOff>165100</xdr:colOff>
      <xdr:row>63</xdr:row>
      <xdr:rowOff>156958</xdr:rowOff>
    </xdr:to>
    <xdr:sp macro="" textlink="">
      <xdr:nvSpPr>
        <xdr:cNvPr id="247" name="楕円 246">
          <a:extLst>
            <a:ext uri="{FF2B5EF4-FFF2-40B4-BE49-F238E27FC236}">
              <a16:creationId xmlns:a16="http://schemas.microsoft.com/office/drawing/2014/main" id="{CC43753C-D4B1-4C1A-A8CB-AC7023852433}"/>
            </a:ext>
          </a:extLst>
        </xdr:cNvPr>
        <xdr:cNvSpPr/>
      </xdr:nvSpPr>
      <xdr:spPr>
        <a:xfrm>
          <a:off x="8445500" y="1061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105898</xdr:rowOff>
    </xdr:from>
    <xdr:to>
      <xdr:col>55</xdr:col>
      <xdr:colOff>0</xdr:colOff>
      <xdr:row>63</xdr:row>
      <xdr:rowOff>106158</xdr:rowOff>
    </xdr:to>
    <xdr:cxnSp macro="">
      <xdr:nvCxnSpPr>
        <xdr:cNvPr id="248" name="直線コネクタ 247">
          <a:extLst>
            <a:ext uri="{FF2B5EF4-FFF2-40B4-BE49-F238E27FC236}">
              <a16:creationId xmlns:a16="http://schemas.microsoft.com/office/drawing/2014/main" id="{71EFBEBE-F340-49AD-83AA-70BD729F0CEB}"/>
            </a:ext>
          </a:extLst>
        </xdr:cNvPr>
        <xdr:cNvCxnSpPr/>
      </xdr:nvCxnSpPr>
      <xdr:spPr>
        <a:xfrm flipV="1">
          <a:off x="8496300" y="10667218"/>
          <a:ext cx="7239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54625</xdr:rowOff>
    </xdr:from>
    <xdr:to>
      <xdr:col>46</xdr:col>
      <xdr:colOff>38100</xdr:colOff>
      <xdr:row>63</xdr:row>
      <xdr:rowOff>156225</xdr:rowOff>
    </xdr:to>
    <xdr:sp macro="" textlink="">
      <xdr:nvSpPr>
        <xdr:cNvPr id="249" name="楕円 248">
          <a:extLst>
            <a:ext uri="{FF2B5EF4-FFF2-40B4-BE49-F238E27FC236}">
              <a16:creationId xmlns:a16="http://schemas.microsoft.com/office/drawing/2014/main" id="{DBBBEF5E-DE07-4115-86D6-D4251C7E33E2}"/>
            </a:ext>
          </a:extLst>
        </xdr:cNvPr>
        <xdr:cNvSpPr/>
      </xdr:nvSpPr>
      <xdr:spPr>
        <a:xfrm>
          <a:off x="7670800" y="106159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105425</xdr:rowOff>
    </xdr:from>
    <xdr:to>
      <xdr:col>50</xdr:col>
      <xdr:colOff>114300</xdr:colOff>
      <xdr:row>63</xdr:row>
      <xdr:rowOff>106158</xdr:rowOff>
    </xdr:to>
    <xdr:cxnSp macro="">
      <xdr:nvCxnSpPr>
        <xdr:cNvPr id="250" name="直線コネクタ 249">
          <a:extLst>
            <a:ext uri="{FF2B5EF4-FFF2-40B4-BE49-F238E27FC236}">
              <a16:creationId xmlns:a16="http://schemas.microsoft.com/office/drawing/2014/main" id="{F05F8681-A75D-45ED-AD64-21ABBA2D2233}"/>
            </a:ext>
          </a:extLst>
        </xdr:cNvPr>
        <xdr:cNvCxnSpPr/>
      </xdr:nvCxnSpPr>
      <xdr:spPr>
        <a:xfrm>
          <a:off x="7713980" y="10666745"/>
          <a:ext cx="78232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56074</xdr:rowOff>
    </xdr:from>
    <xdr:to>
      <xdr:col>41</xdr:col>
      <xdr:colOff>101600</xdr:colOff>
      <xdr:row>63</xdr:row>
      <xdr:rowOff>157674</xdr:rowOff>
    </xdr:to>
    <xdr:sp macro="" textlink="">
      <xdr:nvSpPr>
        <xdr:cNvPr id="251" name="楕円 250">
          <a:extLst>
            <a:ext uri="{FF2B5EF4-FFF2-40B4-BE49-F238E27FC236}">
              <a16:creationId xmlns:a16="http://schemas.microsoft.com/office/drawing/2014/main" id="{FC4243BC-7BC4-48EB-84AB-29AB1F725BA9}"/>
            </a:ext>
          </a:extLst>
        </xdr:cNvPr>
        <xdr:cNvSpPr/>
      </xdr:nvSpPr>
      <xdr:spPr>
        <a:xfrm>
          <a:off x="6873240" y="106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105425</xdr:rowOff>
    </xdr:from>
    <xdr:to>
      <xdr:col>45</xdr:col>
      <xdr:colOff>177800</xdr:colOff>
      <xdr:row>63</xdr:row>
      <xdr:rowOff>106874</xdr:rowOff>
    </xdr:to>
    <xdr:cxnSp macro="">
      <xdr:nvCxnSpPr>
        <xdr:cNvPr id="252" name="直線コネクタ 251">
          <a:extLst>
            <a:ext uri="{FF2B5EF4-FFF2-40B4-BE49-F238E27FC236}">
              <a16:creationId xmlns:a16="http://schemas.microsoft.com/office/drawing/2014/main" id="{554A2595-02FC-44CE-BE00-5DA8AB7C5608}"/>
            </a:ext>
          </a:extLst>
        </xdr:cNvPr>
        <xdr:cNvCxnSpPr/>
      </xdr:nvCxnSpPr>
      <xdr:spPr>
        <a:xfrm flipV="1">
          <a:off x="6924040" y="10666745"/>
          <a:ext cx="789940" cy="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56326</xdr:rowOff>
    </xdr:from>
    <xdr:to>
      <xdr:col>36</xdr:col>
      <xdr:colOff>165100</xdr:colOff>
      <xdr:row>63</xdr:row>
      <xdr:rowOff>157926</xdr:rowOff>
    </xdr:to>
    <xdr:sp macro="" textlink="">
      <xdr:nvSpPr>
        <xdr:cNvPr id="253" name="楕円 252">
          <a:extLst>
            <a:ext uri="{FF2B5EF4-FFF2-40B4-BE49-F238E27FC236}">
              <a16:creationId xmlns:a16="http://schemas.microsoft.com/office/drawing/2014/main" id="{CD3276CE-55F2-4504-BC43-862C628D4EDC}"/>
            </a:ext>
          </a:extLst>
        </xdr:cNvPr>
        <xdr:cNvSpPr/>
      </xdr:nvSpPr>
      <xdr:spPr>
        <a:xfrm>
          <a:off x="6098540" y="106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106874</xdr:rowOff>
    </xdr:from>
    <xdr:to>
      <xdr:col>41</xdr:col>
      <xdr:colOff>50800</xdr:colOff>
      <xdr:row>63</xdr:row>
      <xdr:rowOff>107126</xdr:rowOff>
    </xdr:to>
    <xdr:cxnSp macro="">
      <xdr:nvCxnSpPr>
        <xdr:cNvPr id="254" name="直線コネクタ 253">
          <a:extLst>
            <a:ext uri="{FF2B5EF4-FFF2-40B4-BE49-F238E27FC236}">
              <a16:creationId xmlns:a16="http://schemas.microsoft.com/office/drawing/2014/main" id="{B3459C42-9291-4AAC-AD13-92359D5F6F76}"/>
            </a:ext>
          </a:extLst>
        </xdr:cNvPr>
        <xdr:cNvCxnSpPr/>
      </xdr:nvCxnSpPr>
      <xdr:spPr>
        <a:xfrm flipV="1">
          <a:off x="6149340" y="10668194"/>
          <a:ext cx="7747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1E4CAB5-6CAD-4DDB-9E5F-8D875F1FB2F8}"/>
            </a:ext>
          </a:extLst>
        </xdr:cNvPr>
        <xdr:cNvSpPr txBox="1"/>
      </xdr:nvSpPr>
      <xdr:spPr>
        <a:xfrm>
          <a:off x="8184225" y="1018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8DCD4717-BCD5-4670-9602-50446E6D286A}"/>
            </a:ext>
          </a:extLst>
        </xdr:cNvPr>
        <xdr:cNvSpPr txBox="1"/>
      </xdr:nvSpPr>
      <xdr:spPr>
        <a:xfrm>
          <a:off x="7399365" y="10225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DAF99192-AB0F-4E90-83CE-110C59A135B5}"/>
            </a:ext>
          </a:extLst>
        </xdr:cNvPr>
        <xdr:cNvSpPr txBox="1"/>
      </xdr:nvSpPr>
      <xdr:spPr>
        <a:xfrm>
          <a:off x="6624665" y="10232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4DD512E2-115B-4F58-ADBC-1ED61E55679E}"/>
            </a:ext>
          </a:extLst>
        </xdr:cNvPr>
        <xdr:cNvSpPr txBox="1"/>
      </xdr:nvSpPr>
      <xdr:spPr>
        <a:xfrm>
          <a:off x="5849965" y="102276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148085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8B47FA91-5E93-422C-AC6C-6CFECB72B610}"/>
            </a:ext>
          </a:extLst>
        </xdr:cNvPr>
        <xdr:cNvSpPr txBox="1"/>
      </xdr:nvSpPr>
      <xdr:spPr>
        <a:xfrm>
          <a:off x="8214575" y="1070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147352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AAD08496-ACE0-4293-8636-1852D70B7832}"/>
            </a:ext>
          </a:extLst>
        </xdr:cNvPr>
        <xdr:cNvSpPr txBox="1"/>
      </xdr:nvSpPr>
      <xdr:spPr>
        <a:xfrm>
          <a:off x="7444955" y="107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148801</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7C89851C-8BA9-49C5-8A39-243D2B51BB23}"/>
            </a:ext>
          </a:extLst>
        </xdr:cNvPr>
        <xdr:cNvSpPr txBox="1"/>
      </xdr:nvSpPr>
      <xdr:spPr>
        <a:xfrm>
          <a:off x="6670255" y="107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149053</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72E133EF-4892-4A96-8D29-87A99D7DDC51}"/>
            </a:ext>
          </a:extLst>
        </xdr:cNvPr>
        <xdr:cNvSpPr txBox="1"/>
      </xdr:nvSpPr>
      <xdr:spPr>
        <a:xfrm>
          <a:off x="5872695" y="1071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56BB58F-5F8A-47E6-AF48-CA34FB69721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6D93F44D-FE38-46CB-9FC8-0EA7ED362D1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970A3FBC-CEFF-49FD-B50C-AF6176860C5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692792A9-7503-46C9-8406-6F66119C87C6}"/>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DA42404D-481F-4DE2-A5A4-F150E3619DC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9BDF2CEA-EEA8-4A2C-91CB-8A0B41C12CD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75CAE49C-B90F-470F-BAFD-302B3D5621AD}"/>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E898F82-9678-420D-B332-B59AABB32684}"/>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7E387EBE-4A23-46F8-9C74-72FC77CC52CC}"/>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096AAEF-0E51-4EC3-97DA-438C50AF254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15CC6570-C6DB-4A52-8ACD-F2C068405743}"/>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2590EF18-4FB1-4740-A2A4-209B413FF7BD}"/>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1EBAE9E7-3A86-4314-93A4-126D08361E99}"/>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C1DD92D5-DC75-49C4-86BA-E3BF8C96DC3C}"/>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B72AC364-C2F2-4F5F-BFCC-B19CAECF2CFC}"/>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23872FE-0477-400B-ABA1-2467CBD62299}"/>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20B333B1-9BE7-43B3-A8FD-AC2ECAC2AFF4}"/>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48391D69-1F1A-4D4E-A2EA-C08D128CA6D6}"/>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C847D4C4-49F7-40E5-8BD2-B13C45C72722}"/>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3007FAF-31B9-47D4-9FF6-1521271251EB}"/>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D4060543-E7D9-4895-B170-36CA664D21B3}"/>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7FA09CB2-35A8-44ED-9218-D5EDE4447FF5}"/>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253EA5A0-F18B-4F60-8658-AAC4B8D04535}"/>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9797772-7A9F-4CC3-936D-DFEDCA2F34A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104DA5BA-A229-4B77-9818-A925ECA47C7C}"/>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EFFD0AC4-EB78-449D-9DD0-A9720C90D47F}"/>
            </a:ext>
          </a:extLst>
        </xdr:cNvPr>
        <xdr:cNvCxnSpPr/>
      </xdr:nvCxnSpPr>
      <xdr:spPr>
        <a:xfrm flipV="1">
          <a:off x="4086225" y="13202194"/>
          <a:ext cx="0" cy="138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F7BE626F-9000-44BA-911A-2929B7FB72FB}"/>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E142098D-DB36-4C95-858E-A6FE8340E0A4}"/>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F7FCAE84-4F60-4D8D-ADF2-CE143849F9DD}"/>
            </a:ext>
          </a:extLst>
        </xdr:cNvPr>
        <xdr:cNvSpPr txBox="1"/>
      </xdr:nvSpPr>
      <xdr:spPr>
        <a:xfrm>
          <a:off x="4124960" y="12981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FF3CE72-5FC5-44FA-9BC7-1A09E773EC7A}"/>
            </a:ext>
          </a:extLst>
        </xdr:cNvPr>
        <xdr:cNvCxnSpPr/>
      </xdr:nvCxnSpPr>
      <xdr:spPr>
        <a:xfrm>
          <a:off x="4020820" y="132021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6E7B6143-1D98-49B2-A054-2A03B50E8FC7}"/>
            </a:ext>
          </a:extLst>
        </xdr:cNvPr>
        <xdr:cNvSpPr txBox="1"/>
      </xdr:nvSpPr>
      <xdr:spPr>
        <a:xfrm>
          <a:off x="4124960" y="13882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2C267A0A-10FE-4D53-989E-1CF126A197AF}"/>
            </a:ext>
          </a:extLst>
        </xdr:cNvPr>
        <xdr:cNvSpPr/>
      </xdr:nvSpPr>
      <xdr:spPr>
        <a:xfrm>
          <a:off x="4036060" y="13903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47F8090F-570A-4AE5-9456-9D23F98AA847}"/>
            </a:ext>
          </a:extLst>
        </xdr:cNvPr>
        <xdr:cNvSpPr/>
      </xdr:nvSpPr>
      <xdr:spPr>
        <a:xfrm>
          <a:off x="3312160" y="13875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198B0F20-500A-4881-ABF1-D2E782003227}"/>
            </a:ext>
          </a:extLst>
        </xdr:cNvPr>
        <xdr:cNvSpPr/>
      </xdr:nvSpPr>
      <xdr:spPr>
        <a:xfrm>
          <a:off x="2514600" y="138856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84470F3-55B0-4E57-B719-88C51F921287}"/>
            </a:ext>
          </a:extLst>
        </xdr:cNvPr>
        <xdr:cNvSpPr/>
      </xdr:nvSpPr>
      <xdr:spPr>
        <a:xfrm>
          <a:off x="1739900" y="13869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2273C18A-12BD-416D-A4F8-620BD56792BD}"/>
            </a:ext>
          </a:extLst>
        </xdr:cNvPr>
        <xdr:cNvSpPr/>
      </xdr:nvSpPr>
      <xdr:spPr>
        <a:xfrm>
          <a:off x="965200" y="13835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A1BAA6C-96D0-4C5B-8611-54ABD8C6BA8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6185D13-E2E0-42B3-993E-7398B8FEAE8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5AD5970-EF80-4E32-A6F4-B71274C6630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BFB7872-4B3F-4D8B-8388-AADD66AC341D}"/>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E74E4B1-8831-4568-822C-36AB1AE61876}"/>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165281</xdr:rowOff>
    </xdr:from>
    <xdr:to>
      <xdr:col>24</xdr:col>
      <xdr:colOff>114300</xdr:colOff>
      <xdr:row>81</xdr:row>
      <xdr:rowOff>95431</xdr:rowOff>
    </xdr:to>
    <xdr:sp macro="" textlink="">
      <xdr:nvSpPr>
        <xdr:cNvPr id="304" name="楕円 303">
          <a:extLst>
            <a:ext uri="{FF2B5EF4-FFF2-40B4-BE49-F238E27FC236}">
              <a16:creationId xmlns:a16="http://schemas.microsoft.com/office/drawing/2014/main" id="{A00D07AB-586F-496E-8AF1-353CCDD1A03F}"/>
            </a:ext>
          </a:extLst>
        </xdr:cNvPr>
        <xdr:cNvSpPr/>
      </xdr:nvSpPr>
      <xdr:spPr>
        <a:xfrm>
          <a:off x="4036060" y="13576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16708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72BEED00-5267-4311-81CB-13CAEF40E50E}"/>
            </a:ext>
          </a:extLst>
        </xdr:cNvPr>
        <xdr:cNvSpPr txBox="1"/>
      </xdr:nvSpPr>
      <xdr:spPr>
        <a:xfrm>
          <a:off x="4124960" y="1342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52614</xdr:rowOff>
    </xdr:from>
    <xdr:to>
      <xdr:col>20</xdr:col>
      <xdr:colOff>38100</xdr:colOff>
      <xdr:row>81</xdr:row>
      <xdr:rowOff>154214</xdr:rowOff>
    </xdr:to>
    <xdr:sp macro="" textlink="">
      <xdr:nvSpPr>
        <xdr:cNvPr id="306" name="楕円 305">
          <a:extLst>
            <a:ext uri="{FF2B5EF4-FFF2-40B4-BE49-F238E27FC236}">
              <a16:creationId xmlns:a16="http://schemas.microsoft.com/office/drawing/2014/main" id="{71644C40-442B-473F-ADC7-A7B9E0FA2DEE}"/>
            </a:ext>
          </a:extLst>
        </xdr:cNvPr>
        <xdr:cNvSpPr/>
      </xdr:nvSpPr>
      <xdr:spPr>
        <a:xfrm>
          <a:off x="3312160" y="136314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44631</xdr:rowOff>
    </xdr:from>
    <xdr:to>
      <xdr:col>24</xdr:col>
      <xdr:colOff>63500</xdr:colOff>
      <xdr:row>81</xdr:row>
      <xdr:rowOff>103414</xdr:rowOff>
    </xdr:to>
    <xdr:cxnSp macro="">
      <xdr:nvCxnSpPr>
        <xdr:cNvPr id="307" name="直線コネクタ 306">
          <a:extLst>
            <a:ext uri="{FF2B5EF4-FFF2-40B4-BE49-F238E27FC236}">
              <a16:creationId xmlns:a16="http://schemas.microsoft.com/office/drawing/2014/main" id="{5701B2CA-57C9-4E61-A146-C4AF4C3FF9AB}"/>
            </a:ext>
          </a:extLst>
        </xdr:cNvPr>
        <xdr:cNvCxnSpPr/>
      </xdr:nvCxnSpPr>
      <xdr:spPr>
        <a:xfrm flipV="1">
          <a:off x="3355340" y="13623471"/>
          <a:ext cx="73152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16692</xdr:rowOff>
    </xdr:from>
    <xdr:to>
      <xdr:col>15</xdr:col>
      <xdr:colOff>101600</xdr:colOff>
      <xdr:row>81</xdr:row>
      <xdr:rowOff>118292</xdr:rowOff>
    </xdr:to>
    <xdr:sp macro="" textlink="">
      <xdr:nvSpPr>
        <xdr:cNvPr id="308" name="楕円 307">
          <a:extLst>
            <a:ext uri="{FF2B5EF4-FFF2-40B4-BE49-F238E27FC236}">
              <a16:creationId xmlns:a16="http://schemas.microsoft.com/office/drawing/2014/main" id="{7DE5D48C-3023-4DEB-91D5-D02EE39E8B13}"/>
            </a:ext>
          </a:extLst>
        </xdr:cNvPr>
        <xdr:cNvSpPr/>
      </xdr:nvSpPr>
      <xdr:spPr>
        <a:xfrm>
          <a:off x="2514600" y="135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67492</xdr:rowOff>
    </xdr:from>
    <xdr:to>
      <xdr:col>19</xdr:col>
      <xdr:colOff>177800</xdr:colOff>
      <xdr:row>81</xdr:row>
      <xdr:rowOff>103414</xdr:rowOff>
    </xdr:to>
    <xdr:cxnSp macro="">
      <xdr:nvCxnSpPr>
        <xdr:cNvPr id="309" name="直線コネクタ 308">
          <a:extLst>
            <a:ext uri="{FF2B5EF4-FFF2-40B4-BE49-F238E27FC236}">
              <a16:creationId xmlns:a16="http://schemas.microsoft.com/office/drawing/2014/main" id="{866294E8-32E4-4741-AD7D-3EA3232CD35E}"/>
            </a:ext>
          </a:extLst>
        </xdr:cNvPr>
        <xdr:cNvCxnSpPr/>
      </xdr:nvCxnSpPr>
      <xdr:spPr>
        <a:xfrm>
          <a:off x="2565400" y="13646332"/>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152219</xdr:rowOff>
    </xdr:from>
    <xdr:to>
      <xdr:col>10</xdr:col>
      <xdr:colOff>165100</xdr:colOff>
      <xdr:row>81</xdr:row>
      <xdr:rowOff>82369</xdr:rowOff>
    </xdr:to>
    <xdr:sp macro="" textlink="">
      <xdr:nvSpPr>
        <xdr:cNvPr id="310" name="楕円 309">
          <a:extLst>
            <a:ext uri="{FF2B5EF4-FFF2-40B4-BE49-F238E27FC236}">
              <a16:creationId xmlns:a16="http://schemas.microsoft.com/office/drawing/2014/main" id="{C8D121C2-FA97-42FD-A3EB-DC732B5A1D08}"/>
            </a:ext>
          </a:extLst>
        </xdr:cNvPr>
        <xdr:cNvSpPr/>
      </xdr:nvSpPr>
      <xdr:spPr>
        <a:xfrm>
          <a:off x="1739900" y="13563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31569</xdr:rowOff>
    </xdr:from>
    <xdr:to>
      <xdr:col>15</xdr:col>
      <xdr:colOff>50800</xdr:colOff>
      <xdr:row>81</xdr:row>
      <xdr:rowOff>67492</xdr:rowOff>
    </xdr:to>
    <xdr:cxnSp macro="">
      <xdr:nvCxnSpPr>
        <xdr:cNvPr id="311" name="直線コネクタ 310">
          <a:extLst>
            <a:ext uri="{FF2B5EF4-FFF2-40B4-BE49-F238E27FC236}">
              <a16:creationId xmlns:a16="http://schemas.microsoft.com/office/drawing/2014/main" id="{DBC65373-E3FB-41F3-94E0-C1FD7AD093E1}"/>
            </a:ext>
          </a:extLst>
        </xdr:cNvPr>
        <xdr:cNvCxnSpPr/>
      </xdr:nvCxnSpPr>
      <xdr:spPr>
        <a:xfrm>
          <a:off x="1790700" y="13610409"/>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147320</xdr:rowOff>
    </xdr:from>
    <xdr:to>
      <xdr:col>6</xdr:col>
      <xdr:colOff>38100</xdr:colOff>
      <xdr:row>81</xdr:row>
      <xdr:rowOff>77470</xdr:rowOff>
    </xdr:to>
    <xdr:sp macro="" textlink="">
      <xdr:nvSpPr>
        <xdr:cNvPr id="312" name="楕円 311">
          <a:extLst>
            <a:ext uri="{FF2B5EF4-FFF2-40B4-BE49-F238E27FC236}">
              <a16:creationId xmlns:a16="http://schemas.microsoft.com/office/drawing/2014/main" id="{7E0BDD15-6104-4184-942E-4F70485990E4}"/>
            </a:ext>
          </a:extLst>
        </xdr:cNvPr>
        <xdr:cNvSpPr/>
      </xdr:nvSpPr>
      <xdr:spPr>
        <a:xfrm>
          <a:off x="965200" y="13558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31569</xdr:rowOff>
    </xdr:to>
    <xdr:cxnSp macro="">
      <xdr:nvCxnSpPr>
        <xdr:cNvPr id="313" name="直線コネクタ 312">
          <a:extLst>
            <a:ext uri="{FF2B5EF4-FFF2-40B4-BE49-F238E27FC236}">
              <a16:creationId xmlns:a16="http://schemas.microsoft.com/office/drawing/2014/main" id="{7F3143A1-A6A2-4D7B-992D-C7FFB703BE51}"/>
            </a:ext>
          </a:extLst>
        </xdr:cNvPr>
        <xdr:cNvCxnSpPr/>
      </xdr:nvCxnSpPr>
      <xdr:spPr>
        <a:xfrm>
          <a:off x="1008380" y="13605510"/>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7E49CCBB-2EC8-42C7-8AF4-75720A370825}"/>
            </a:ext>
          </a:extLst>
        </xdr:cNvPr>
        <xdr:cNvSpPr txBox="1"/>
      </xdr:nvSpPr>
      <xdr:spPr>
        <a:xfrm>
          <a:off x="3170564" y="13964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2DB2C464-8C0B-4BBA-9252-011D09C39E37}"/>
            </a:ext>
          </a:extLst>
        </xdr:cNvPr>
        <xdr:cNvSpPr txBox="1"/>
      </xdr:nvSpPr>
      <xdr:spPr>
        <a:xfrm>
          <a:off x="2385704" y="1397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4C354B98-2D7B-4A3F-97A0-1141703EDF37}"/>
            </a:ext>
          </a:extLst>
        </xdr:cNvPr>
        <xdr:cNvSpPr txBox="1"/>
      </xdr:nvSpPr>
      <xdr:spPr>
        <a:xfrm>
          <a:off x="1611004" y="1395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FEA724E3-8ABF-4D1F-A982-8ED1A2B88C1D}"/>
            </a:ext>
          </a:extLst>
        </xdr:cNvPr>
        <xdr:cNvSpPr txBox="1"/>
      </xdr:nvSpPr>
      <xdr:spPr>
        <a:xfrm>
          <a:off x="836304" y="13923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170741</xdr:rowOff>
    </xdr:from>
    <xdr:ext cx="405111" cy="259045"/>
    <xdr:sp macro="" textlink="">
      <xdr:nvSpPr>
        <xdr:cNvPr id="318" name="n_1mainValue【公営住宅】&#10;有形固定資産減価償却率">
          <a:extLst>
            <a:ext uri="{FF2B5EF4-FFF2-40B4-BE49-F238E27FC236}">
              <a16:creationId xmlns:a16="http://schemas.microsoft.com/office/drawing/2014/main" id="{C39FB2EC-093B-4551-80EC-7C5D72FFD548}"/>
            </a:ext>
          </a:extLst>
        </xdr:cNvPr>
        <xdr:cNvSpPr txBox="1"/>
      </xdr:nvSpPr>
      <xdr:spPr>
        <a:xfrm>
          <a:off x="3170564" y="1341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134819</xdr:rowOff>
    </xdr:from>
    <xdr:ext cx="405111" cy="259045"/>
    <xdr:sp macro="" textlink="">
      <xdr:nvSpPr>
        <xdr:cNvPr id="319" name="n_2mainValue【公営住宅】&#10;有形固定資産減価償却率">
          <a:extLst>
            <a:ext uri="{FF2B5EF4-FFF2-40B4-BE49-F238E27FC236}">
              <a16:creationId xmlns:a16="http://schemas.microsoft.com/office/drawing/2014/main" id="{79B4BDCA-B1D3-4665-B4CC-A490BEFFF03B}"/>
            </a:ext>
          </a:extLst>
        </xdr:cNvPr>
        <xdr:cNvSpPr txBox="1"/>
      </xdr:nvSpPr>
      <xdr:spPr>
        <a:xfrm>
          <a:off x="2385704" y="1337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98896</xdr:rowOff>
    </xdr:from>
    <xdr:ext cx="405111" cy="259045"/>
    <xdr:sp macro="" textlink="">
      <xdr:nvSpPr>
        <xdr:cNvPr id="320" name="n_3mainValue【公営住宅】&#10;有形固定資産減価償却率">
          <a:extLst>
            <a:ext uri="{FF2B5EF4-FFF2-40B4-BE49-F238E27FC236}">
              <a16:creationId xmlns:a16="http://schemas.microsoft.com/office/drawing/2014/main" id="{BE7C0907-1817-4D74-A794-D34B09107F50}"/>
            </a:ext>
          </a:extLst>
        </xdr:cNvPr>
        <xdr:cNvSpPr txBox="1"/>
      </xdr:nvSpPr>
      <xdr:spPr>
        <a:xfrm>
          <a:off x="1611004" y="1334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21" name="n_4mainValue【公営住宅】&#10;有形固定資産減価償却率">
          <a:extLst>
            <a:ext uri="{FF2B5EF4-FFF2-40B4-BE49-F238E27FC236}">
              <a16:creationId xmlns:a16="http://schemas.microsoft.com/office/drawing/2014/main" id="{A4E112B2-6FD6-44AD-B424-21E607E812C1}"/>
            </a:ext>
          </a:extLst>
        </xdr:cNvPr>
        <xdr:cNvSpPr txBox="1"/>
      </xdr:nvSpPr>
      <xdr:spPr>
        <a:xfrm>
          <a:off x="83630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08F1643-1FF9-476F-B473-227CE99CCEB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82556A32-5892-4E2D-B3DC-050CDE7CEE0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9F97B95-F15E-4E1F-8BE2-5DE64DAF72CC}"/>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783D536-4618-47BF-B82A-A92057016E5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3CB5197-59D9-4159-9325-97C5B7C65ED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0E453DE-EE9E-440A-A46F-126C981F7FD7}"/>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91F09CF3-0204-43DC-8681-DA25C90B02B1}"/>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2F3323A8-7580-439F-974B-24CB68636CE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BBF68015-BE20-4442-84A5-33FB856453A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3A74BE1A-4E25-4C2E-AB4E-2EF5EEA1C4AF}"/>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D403C4D6-617C-476C-89EE-F8097F74CB11}"/>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D7E2CD93-99E1-484F-AE70-46E0309F691E}"/>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AEE8777C-02F5-485C-8795-E61FCC6EF388}"/>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9C08EC9A-478F-4B7C-8FDD-5C54CBFD9B63}"/>
            </a:ext>
          </a:extLst>
        </xdr:cNvPr>
        <xdr:cNvSpPr txBox="1"/>
      </xdr:nvSpPr>
      <xdr:spPr>
        <a:xfrm>
          <a:off x="5364041" y="14019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98EA838-76B1-457D-8DEE-E09D0B3EC78D}"/>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4B3D01C3-D65B-428D-98CF-DDE5811EBA9B}"/>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4413A2D7-857B-4BB1-83AA-1EA0C147D498}"/>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D31C4681-4678-4741-8838-390C7B20CCD2}"/>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6BAB16C4-BC1C-4839-B764-13341ADE7F1F}"/>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681CDB2A-73B9-4ED5-BA74-A0B3E5CD2BCF}"/>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EBC6211-46B7-40E9-8386-DA49A3C91DBB}"/>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CF4288EA-3FBD-494A-84E3-BE750DC5ACE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AAD39C0E-0FCE-4445-AD4B-C2B8160B806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5B0AF70E-4731-4FA4-8BA0-BD303B0726A0}"/>
            </a:ext>
          </a:extLst>
        </xdr:cNvPr>
        <xdr:cNvCxnSpPr/>
      </xdr:nvCxnSpPr>
      <xdr:spPr>
        <a:xfrm flipV="1">
          <a:off x="9219565" y="13040411"/>
          <a:ext cx="0" cy="148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590763C-E15C-4814-A727-F571A28AFC5B}"/>
            </a:ext>
          </a:extLst>
        </xdr:cNvPr>
        <xdr:cNvSpPr txBox="1"/>
      </xdr:nvSpPr>
      <xdr:spPr>
        <a:xfrm>
          <a:off x="9258300" y="145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1A993ACD-53F7-45BC-849E-9A9E87AD9BE5}"/>
            </a:ext>
          </a:extLst>
        </xdr:cNvPr>
        <xdr:cNvCxnSpPr/>
      </xdr:nvCxnSpPr>
      <xdr:spPr>
        <a:xfrm>
          <a:off x="9154160" y="145265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73979C5-A53C-4E6B-BA80-479BFB082BDE}"/>
            </a:ext>
          </a:extLst>
        </xdr:cNvPr>
        <xdr:cNvSpPr txBox="1"/>
      </xdr:nvSpPr>
      <xdr:spPr>
        <a:xfrm>
          <a:off x="9258300" y="128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FEA881FC-28ED-45CE-89B6-40FBCDFFACFA}"/>
            </a:ext>
          </a:extLst>
        </xdr:cNvPr>
        <xdr:cNvCxnSpPr/>
      </xdr:nvCxnSpPr>
      <xdr:spPr>
        <a:xfrm>
          <a:off x="9154160" y="13040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a:extLst>
            <a:ext uri="{FF2B5EF4-FFF2-40B4-BE49-F238E27FC236}">
              <a16:creationId xmlns:a16="http://schemas.microsoft.com/office/drawing/2014/main" id="{A7606CB1-6194-4B2E-A7BD-B5424B7238E4}"/>
            </a:ext>
          </a:extLst>
        </xdr:cNvPr>
        <xdr:cNvSpPr txBox="1"/>
      </xdr:nvSpPr>
      <xdr:spPr>
        <a:xfrm>
          <a:off x="9258300" y="14280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46070981-1527-4E58-9BDF-6A53E2011B55}"/>
            </a:ext>
          </a:extLst>
        </xdr:cNvPr>
        <xdr:cNvSpPr/>
      </xdr:nvSpPr>
      <xdr:spPr>
        <a:xfrm>
          <a:off x="9192260" y="14302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3EE1B606-BD6C-42DC-BDFD-E530D16D81F7}"/>
            </a:ext>
          </a:extLst>
        </xdr:cNvPr>
        <xdr:cNvSpPr/>
      </xdr:nvSpPr>
      <xdr:spPr>
        <a:xfrm>
          <a:off x="8445500" y="1430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46F344AE-4712-48C1-829C-43822C28689C}"/>
            </a:ext>
          </a:extLst>
        </xdr:cNvPr>
        <xdr:cNvSpPr/>
      </xdr:nvSpPr>
      <xdr:spPr>
        <a:xfrm>
          <a:off x="7670800" y="143122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89120DAA-979D-4198-9700-57D8164E2355}"/>
            </a:ext>
          </a:extLst>
        </xdr:cNvPr>
        <xdr:cNvSpPr/>
      </xdr:nvSpPr>
      <xdr:spPr>
        <a:xfrm>
          <a:off x="6873240" y="1431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CE35D07F-D329-41F6-874A-FF7FB2CB9872}"/>
            </a:ext>
          </a:extLst>
        </xdr:cNvPr>
        <xdr:cNvSpPr/>
      </xdr:nvSpPr>
      <xdr:spPr>
        <a:xfrm>
          <a:off x="6098540" y="143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CCEBA01-1C00-46C8-8E40-1162E908BF4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81A7152-2D82-4248-A107-CF4199FEE3B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77010EE-71C2-4370-B3BA-8376830492A6}"/>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99874FC-7927-4BE1-A759-C84D66906CB3}"/>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4AF001C-1F18-4E0E-882D-251A613D367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14123</xdr:rowOff>
    </xdr:from>
    <xdr:to>
      <xdr:col>55</xdr:col>
      <xdr:colOff>50800</xdr:colOff>
      <xdr:row>85</xdr:row>
      <xdr:rowOff>115723</xdr:rowOff>
    </xdr:to>
    <xdr:sp macro="" textlink="">
      <xdr:nvSpPr>
        <xdr:cNvPr id="361" name="楕円 360">
          <a:extLst>
            <a:ext uri="{FF2B5EF4-FFF2-40B4-BE49-F238E27FC236}">
              <a16:creationId xmlns:a16="http://schemas.microsoft.com/office/drawing/2014/main" id="{9E6C101B-368C-4A52-BA94-7E57E4CF7441}"/>
            </a:ext>
          </a:extLst>
        </xdr:cNvPr>
        <xdr:cNvSpPr/>
      </xdr:nvSpPr>
      <xdr:spPr>
        <a:xfrm>
          <a:off x="9192260" y="142635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37000</xdr:rowOff>
    </xdr:from>
    <xdr:ext cx="469744" cy="259045"/>
    <xdr:sp macro="" textlink="">
      <xdr:nvSpPr>
        <xdr:cNvPr id="362" name="【公営住宅】&#10;一人当たり面積該当値テキスト">
          <a:extLst>
            <a:ext uri="{FF2B5EF4-FFF2-40B4-BE49-F238E27FC236}">
              <a16:creationId xmlns:a16="http://schemas.microsoft.com/office/drawing/2014/main" id="{2EF28F4C-8432-4AB2-BCFB-0E1528D00450}"/>
            </a:ext>
          </a:extLst>
        </xdr:cNvPr>
        <xdr:cNvSpPr txBox="1"/>
      </xdr:nvSpPr>
      <xdr:spPr>
        <a:xfrm>
          <a:off x="9258300" y="1411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24295</xdr:rowOff>
    </xdr:from>
    <xdr:to>
      <xdr:col>50</xdr:col>
      <xdr:colOff>165100</xdr:colOff>
      <xdr:row>85</xdr:row>
      <xdr:rowOff>125895</xdr:rowOff>
    </xdr:to>
    <xdr:sp macro="" textlink="">
      <xdr:nvSpPr>
        <xdr:cNvPr id="363" name="楕円 362">
          <a:extLst>
            <a:ext uri="{FF2B5EF4-FFF2-40B4-BE49-F238E27FC236}">
              <a16:creationId xmlns:a16="http://schemas.microsoft.com/office/drawing/2014/main" id="{D2D94878-3983-4C67-8322-EEF69A5A85C7}"/>
            </a:ext>
          </a:extLst>
        </xdr:cNvPr>
        <xdr:cNvSpPr/>
      </xdr:nvSpPr>
      <xdr:spPr>
        <a:xfrm>
          <a:off x="8445500" y="1427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64923</xdr:rowOff>
    </xdr:from>
    <xdr:to>
      <xdr:col>55</xdr:col>
      <xdr:colOff>0</xdr:colOff>
      <xdr:row>85</xdr:row>
      <xdr:rowOff>75095</xdr:rowOff>
    </xdr:to>
    <xdr:cxnSp macro="">
      <xdr:nvCxnSpPr>
        <xdr:cNvPr id="364" name="直線コネクタ 363">
          <a:extLst>
            <a:ext uri="{FF2B5EF4-FFF2-40B4-BE49-F238E27FC236}">
              <a16:creationId xmlns:a16="http://schemas.microsoft.com/office/drawing/2014/main" id="{4E52E216-B26F-49F0-B819-6F65218DF178}"/>
            </a:ext>
          </a:extLst>
        </xdr:cNvPr>
        <xdr:cNvCxnSpPr/>
      </xdr:nvCxnSpPr>
      <xdr:spPr>
        <a:xfrm flipV="1">
          <a:off x="8496300" y="14314323"/>
          <a:ext cx="7239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21934</xdr:rowOff>
    </xdr:from>
    <xdr:to>
      <xdr:col>46</xdr:col>
      <xdr:colOff>38100</xdr:colOff>
      <xdr:row>85</xdr:row>
      <xdr:rowOff>123534</xdr:rowOff>
    </xdr:to>
    <xdr:sp macro="" textlink="">
      <xdr:nvSpPr>
        <xdr:cNvPr id="365" name="楕円 364">
          <a:extLst>
            <a:ext uri="{FF2B5EF4-FFF2-40B4-BE49-F238E27FC236}">
              <a16:creationId xmlns:a16="http://schemas.microsoft.com/office/drawing/2014/main" id="{6D16F9B9-4588-481E-A11C-710E994C46A4}"/>
            </a:ext>
          </a:extLst>
        </xdr:cNvPr>
        <xdr:cNvSpPr/>
      </xdr:nvSpPr>
      <xdr:spPr>
        <a:xfrm>
          <a:off x="7670800" y="142713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72734</xdr:rowOff>
    </xdr:from>
    <xdr:to>
      <xdr:col>50</xdr:col>
      <xdr:colOff>114300</xdr:colOff>
      <xdr:row>85</xdr:row>
      <xdr:rowOff>75095</xdr:rowOff>
    </xdr:to>
    <xdr:cxnSp macro="">
      <xdr:nvCxnSpPr>
        <xdr:cNvPr id="366" name="直線コネクタ 365">
          <a:extLst>
            <a:ext uri="{FF2B5EF4-FFF2-40B4-BE49-F238E27FC236}">
              <a16:creationId xmlns:a16="http://schemas.microsoft.com/office/drawing/2014/main" id="{A8DE3471-011F-4D3E-8B23-35935FE366FA}"/>
            </a:ext>
          </a:extLst>
        </xdr:cNvPr>
        <xdr:cNvCxnSpPr/>
      </xdr:nvCxnSpPr>
      <xdr:spPr>
        <a:xfrm>
          <a:off x="7713980" y="14322134"/>
          <a:ext cx="78232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26619</xdr:rowOff>
    </xdr:from>
    <xdr:to>
      <xdr:col>41</xdr:col>
      <xdr:colOff>101600</xdr:colOff>
      <xdr:row>85</xdr:row>
      <xdr:rowOff>128219</xdr:rowOff>
    </xdr:to>
    <xdr:sp macro="" textlink="">
      <xdr:nvSpPr>
        <xdr:cNvPr id="367" name="楕円 366">
          <a:extLst>
            <a:ext uri="{FF2B5EF4-FFF2-40B4-BE49-F238E27FC236}">
              <a16:creationId xmlns:a16="http://schemas.microsoft.com/office/drawing/2014/main" id="{E4FC32E3-5A88-4862-9C43-815B88BCF13B}"/>
            </a:ext>
          </a:extLst>
        </xdr:cNvPr>
        <xdr:cNvSpPr/>
      </xdr:nvSpPr>
      <xdr:spPr>
        <a:xfrm>
          <a:off x="6873240" y="1427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72734</xdr:rowOff>
    </xdr:from>
    <xdr:to>
      <xdr:col>45</xdr:col>
      <xdr:colOff>177800</xdr:colOff>
      <xdr:row>85</xdr:row>
      <xdr:rowOff>77419</xdr:rowOff>
    </xdr:to>
    <xdr:cxnSp macro="">
      <xdr:nvCxnSpPr>
        <xdr:cNvPr id="368" name="直線コネクタ 367">
          <a:extLst>
            <a:ext uri="{FF2B5EF4-FFF2-40B4-BE49-F238E27FC236}">
              <a16:creationId xmlns:a16="http://schemas.microsoft.com/office/drawing/2014/main" id="{8DDBEDFC-45CC-4303-B0C9-D5F92AACEDD8}"/>
            </a:ext>
          </a:extLst>
        </xdr:cNvPr>
        <xdr:cNvCxnSpPr/>
      </xdr:nvCxnSpPr>
      <xdr:spPr>
        <a:xfrm flipV="1">
          <a:off x="6924040" y="14322134"/>
          <a:ext cx="78994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12255</xdr:rowOff>
    </xdr:from>
    <xdr:to>
      <xdr:col>36</xdr:col>
      <xdr:colOff>165100</xdr:colOff>
      <xdr:row>85</xdr:row>
      <xdr:rowOff>113855</xdr:rowOff>
    </xdr:to>
    <xdr:sp macro="" textlink="">
      <xdr:nvSpPr>
        <xdr:cNvPr id="369" name="楕円 368">
          <a:extLst>
            <a:ext uri="{FF2B5EF4-FFF2-40B4-BE49-F238E27FC236}">
              <a16:creationId xmlns:a16="http://schemas.microsoft.com/office/drawing/2014/main" id="{52D7C5B8-886B-492D-8D85-C2B945CD5D90}"/>
            </a:ext>
          </a:extLst>
        </xdr:cNvPr>
        <xdr:cNvSpPr/>
      </xdr:nvSpPr>
      <xdr:spPr>
        <a:xfrm>
          <a:off x="6098540" y="1426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63055</xdr:rowOff>
    </xdr:from>
    <xdr:to>
      <xdr:col>41</xdr:col>
      <xdr:colOff>50800</xdr:colOff>
      <xdr:row>85</xdr:row>
      <xdr:rowOff>77419</xdr:rowOff>
    </xdr:to>
    <xdr:cxnSp macro="">
      <xdr:nvCxnSpPr>
        <xdr:cNvPr id="370" name="直線コネクタ 369">
          <a:extLst>
            <a:ext uri="{FF2B5EF4-FFF2-40B4-BE49-F238E27FC236}">
              <a16:creationId xmlns:a16="http://schemas.microsoft.com/office/drawing/2014/main" id="{52D3F2E4-C7CA-418A-9C79-817E049586C8}"/>
            </a:ext>
          </a:extLst>
        </xdr:cNvPr>
        <xdr:cNvCxnSpPr/>
      </xdr:nvCxnSpPr>
      <xdr:spPr>
        <a:xfrm>
          <a:off x="6149340" y="14312455"/>
          <a:ext cx="7747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a:extLst>
            <a:ext uri="{FF2B5EF4-FFF2-40B4-BE49-F238E27FC236}">
              <a16:creationId xmlns:a16="http://schemas.microsoft.com/office/drawing/2014/main" id="{5592FD75-8101-41D7-A8E4-93CD970409C2}"/>
            </a:ext>
          </a:extLst>
        </xdr:cNvPr>
        <xdr:cNvSpPr txBox="1"/>
      </xdr:nvSpPr>
      <xdr:spPr>
        <a:xfrm>
          <a:off x="8271587" y="1439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a:extLst>
            <a:ext uri="{FF2B5EF4-FFF2-40B4-BE49-F238E27FC236}">
              <a16:creationId xmlns:a16="http://schemas.microsoft.com/office/drawing/2014/main" id="{2A58C3F9-EB67-44FC-98BB-E5CA91FAA9BA}"/>
            </a:ext>
          </a:extLst>
        </xdr:cNvPr>
        <xdr:cNvSpPr txBox="1"/>
      </xdr:nvSpPr>
      <xdr:spPr>
        <a:xfrm>
          <a:off x="7509587" y="1440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a:extLst>
            <a:ext uri="{FF2B5EF4-FFF2-40B4-BE49-F238E27FC236}">
              <a16:creationId xmlns:a16="http://schemas.microsoft.com/office/drawing/2014/main" id="{E685F125-431A-45E0-95D3-DA0BED7459BB}"/>
            </a:ext>
          </a:extLst>
        </xdr:cNvPr>
        <xdr:cNvSpPr txBox="1"/>
      </xdr:nvSpPr>
      <xdr:spPr>
        <a:xfrm>
          <a:off x="6712027" y="1440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a:extLst>
            <a:ext uri="{FF2B5EF4-FFF2-40B4-BE49-F238E27FC236}">
              <a16:creationId xmlns:a16="http://schemas.microsoft.com/office/drawing/2014/main" id="{53011CF6-0B08-498E-8E4C-30F68ADBFA47}"/>
            </a:ext>
          </a:extLst>
        </xdr:cNvPr>
        <xdr:cNvSpPr txBox="1"/>
      </xdr:nvSpPr>
      <xdr:spPr>
        <a:xfrm>
          <a:off x="5937327" y="144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142422</xdr:rowOff>
    </xdr:from>
    <xdr:ext cx="469744" cy="259045"/>
    <xdr:sp macro="" textlink="">
      <xdr:nvSpPr>
        <xdr:cNvPr id="375" name="n_1mainValue【公営住宅】&#10;一人当たり面積">
          <a:extLst>
            <a:ext uri="{FF2B5EF4-FFF2-40B4-BE49-F238E27FC236}">
              <a16:creationId xmlns:a16="http://schemas.microsoft.com/office/drawing/2014/main" id="{962F8A7A-F8C1-4A04-927C-6A4FB2A2D60B}"/>
            </a:ext>
          </a:extLst>
        </xdr:cNvPr>
        <xdr:cNvSpPr txBox="1"/>
      </xdr:nvSpPr>
      <xdr:spPr>
        <a:xfrm>
          <a:off x="8271587" y="1405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140061</xdr:rowOff>
    </xdr:from>
    <xdr:ext cx="469744" cy="259045"/>
    <xdr:sp macro="" textlink="">
      <xdr:nvSpPr>
        <xdr:cNvPr id="376" name="n_2mainValue【公営住宅】&#10;一人当たり面積">
          <a:extLst>
            <a:ext uri="{FF2B5EF4-FFF2-40B4-BE49-F238E27FC236}">
              <a16:creationId xmlns:a16="http://schemas.microsoft.com/office/drawing/2014/main" id="{BC38BF10-6562-42C5-8F0E-8BB06C27E9EB}"/>
            </a:ext>
          </a:extLst>
        </xdr:cNvPr>
        <xdr:cNvSpPr txBox="1"/>
      </xdr:nvSpPr>
      <xdr:spPr>
        <a:xfrm>
          <a:off x="7509587" y="1405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144746</xdr:rowOff>
    </xdr:from>
    <xdr:ext cx="469744" cy="259045"/>
    <xdr:sp macro="" textlink="">
      <xdr:nvSpPr>
        <xdr:cNvPr id="377" name="n_3mainValue【公営住宅】&#10;一人当たり面積">
          <a:extLst>
            <a:ext uri="{FF2B5EF4-FFF2-40B4-BE49-F238E27FC236}">
              <a16:creationId xmlns:a16="http://schemas.microsoft.com/office/drawing/2014/main" id="{BAF9195D-6CAB-4E96-BAEE-8B665848BEF2}"/>
            </a:ext>
          </a:extLst>
        </xdr:cNvPr>
        <xdr:cNvSpPr txBox="1"/>
      </xdr:nvSpPr>
      <xdr:spPr>
        <a:xfrm>
          <a:off x="6712027" y="1405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130382</xdr:rowOff>
    </xdr:from>
    <xdr:ext cx="469744" cy="259045"/>
    <xdr:sp macro="" textlink="">
      <xdr:nvSpPr>
        <xdr:cNvPr id="378" name="n_4mainValue【公営住宅】&#10;一人当たり面積">
          <a:extLst>
            <a:ext uri="{FF2B5EF4-FFF2-40B4-BE49-F238E27FC236}">
              <a16:creationId xmlns:a16="http://schemas.microsoft.com/office/drawing/2014/main" id="{B05A9963-4B7A-434A-AE33-DDE77642D71A}"/>
            </a:ext>
          </a:extLst>
        </xdr:cNvPr>
        <xdr:cNvSpPr txBox="1"/>
      </xdr:nvSpPr>
      <xdr:spPr>
        <a:xfrm>
          <a:off x="5937327" y="1404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21FFA922-2EA0-4CC7-BEF4-EE8F009A049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D0D5C347-D067-4319-B6FC-A54D743683AA}"/>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495FC392-615A-4B56-A2D8-98913106D68A}"/>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EDD20AA-7DE9-48C1-B614-9D0006B09C8D}"/>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512DF5F-CB64-4109-B2E6-25F85464C60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1602402-7561-4ADD-87CC-A18CF4EEE64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DD909BA-3A66-4A9D-AA6E-20E7D485876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7AC18A4-08A2-4C52-86B5-9A7F88BBE07E}"/>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C26FF713-3DE3-4FDA-A212-6C714349DCB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58B8A033-F1B6-4B71-BA84-B2729FF8C56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1FE7B9A1-BA7D-4C33-8CBF-0D31013F7FC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209995EA-FAA6-4B64-8404-159C1407A6AA}"/>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4AA818C4-07E9-4E80-9217-F3813438DF99}"/>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3A8848E-C675-45E6-9EC2-8889B1F1AD7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AF0002E4-0FFC-4A98-9F4A-FEF591FF63A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56D28E53-EA9E-4819-B126-6AC0B6D1B347}"/>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5DC61984-0D27-4C2C-96F4-54039ECFFA7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7742F31B-E346-4945-8277-CFCA4023E42F}"/>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3C81BAA0-B1C9-4116-B452-83FE4C0A617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A94105A-04F1-4202-89BF-9288705211F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20876D94-99F2-4360-81EB-1C622500FE4C}"/>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56475D6D-BD87-4EEA-8355-51EED8AF8E8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EC022A77-6FCB-4536-8661-528271DAD1C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821AD96A-8946-46D4-9575-45FD64F43FF7}"/>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8ADFA3A0-509B-4815-A448-928705C4FF2E}"/>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1655A10F-6529-4ABC-8E1E-D7870C9A85E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6D9DDB37-1F3C-4B09-8168-F9DEF4085A66}"/>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CC2B4349-223E-4900-BEAB-CABA060C7B7C}"/>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89C2E935-B8CB-4C8E-89BF-99065B85C309}"/>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41679408-5955-4AD4-A1A9-3AB0EF48E4BC}"/>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F3B70CF3-058D-428A-BD83-4C8CE2AB60D4}"/>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8FC3AA29-B575-4435-9368-E06B1FA3E97C}"/>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7DBFC00C-2FD8-4DCB-8502-E28869B025BF}"/>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3FD57DA0-1549-40E4-B777-54636F394598}"/>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43D10D61-7EE8-46AC-871C-5328FD6DDE76}"/>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393E8388-609A-49C8-B467-1585F5DD5131}"/>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F9D1A383-CC93-4CBC-A1E0-75B4DC352A90}"/>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9B2FB840-735F-4AAB-B80B-1BEFC81F9B7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15A87CAB-0580-497A-9A89-479D4EE9479F}"/>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285C04BE-C067-4436-B691-482228B6DECE}"/>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1D3E25DC-5A14-4EAB-9695-DA9D5D093FF8}"/>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9D567C14-9C3D-45A3-8060-38C6F8CD04AD}"/>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FCD07C3F-D566-42A2-B7E8-792AD15D01B2}"/>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73B4164C-B7C1-4E6A-843E-26AD8402A894}"/>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9C56A4D4-7B8B-44AE-8498-63ABECD017C6}"/>
            </a:ext>
          </a:extLst>
        </xdr:cNvPr>
        <xdr:cNvSpPr txBox="1"/>
      </xdr:nvSpPr>
      <xdr:spPr>
        <a:xfrm>
          <a:off x="14414500" y="614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E481B3FD-01F4-42ED-9F4F-2F928B602A89}"/>
            </a:ext>
          </a:extLst>
        </xdr:cNvPr>
        <xdr:cNvSpPr/>
      </xdr:nvSpPr>
      <xdr:spPr>
        <a:xfrm>
          <a:off x="14325600" y="61709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4E65077B-54D4-459B-BDE3-15CB1CA793B3}"/>
            </a:ext>
          </a:extLst>
        </xdr:cNvPr>
        <xdr:cNvSpPr/>
      </xdr:nvSpPr>
      <xdr:spPr>
        <a:xfrm>
          <a:off x="13578840" y="620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4E461042-1BFE-4AD3-A39F-D5B25E3699D3}"/>
            </a:ext>
          </a:extLst>
        </xdr:cNvPr>
        <xdr:cNvSpPr/>
      </xdr:nvSpPr>
      <xdr:spPr>
        <a:xfrm>
          <a:off x="12804140" y="620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AFD95CA1-FEFA-4E91-9533-6B057F7CA7E3}"/>
            </a:ext>
          </a:extLst>
        </xdr:cNvPr>
        <xdr:cNvSpPr/>
      </xdr:nvSpPr>
      <xdr:spPr>
        <a:xfrm>
          <a:off x="12029440" y="621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3F80A01C-502B-4B71-AD03-606035CC08A5}"/>
            </a:ext>
          </a:extLst>
        </xdr:cNvPr>
        <xdr:cNvSpPr/>
      </xdr:nvSpPr>
      <xdr:spPr>
        <a:xfrm>
          <a:off x="1123188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F9EC08E-5921-4B09-85B8-83D8ED1D124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079EC86-2CC7-4F92-A8BA-DB0125A8F52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C703F7B-CB22-4596-B6FE-B16F08EAEF16}"/>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EA44A19-08FC-44F0-A522-73649AC7AAE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0B409F7-8DE5-4181-86D3-EBA7D54038A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156210</xdr:rowOff>
    </xdr:from>
    <xdr:to>
      <xdr:col>85</xdr:col>
      <xdr:colOff>177800</xdr:colOff>
      <xdr:row>34</xdr:row>
      <xdr:rowOff>86360</xdr:rowOff>
    </xdr:to>
    <xdr:sp macro="" textlink="">
      <xdr:nvSpPr>
        <xdr:cNvPr id="434" name="楕円 433">
          <a:extLst>
            <a:ext uri="{FF2B5EF4-FFF2-40B4-BE49-F238E27FC236}">
              <a16:creationId xmlns:a16="http://schemas.microsoft.com/office/drawing/2014/main" id="{7E5EB7E2-05B2-4B83-A8F9-97C84935BB01}"/>
            </a:ext>
          </a:extLst>
        </xdr:cNvPr>
        <xdr:cNvSpPr/>
      </xdr:nvSpPr>
      <xdr:spPr>
        <a:xfrm>
          <a:off x="14325600" y="56883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7637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35133F66-12D7-4412-A8FB-A8C3AABB6B30}"/>
            </a:ext>
          </a:extLst>
        </xdr:cNvPr>
        <xdr:cNvSpPr txBox="1"/>
      </xdr:nvSpPr>
      <xdr:spPr>
        <a:xfrm>
          <a:off x="144145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39370</xdr:rowOff>
    </xdr:from>
    <xdr:to>
      <xdr:col>81</xdr:col>
      <xdr:colOff>101600</xdr:colOff>
      <xdr:row>37</xdr:row>
      <xdr:rowOff>140970</xdr:rowOff>
    </xdr:to>
    <xdr:sp macro="" textlink="">
      <xdr:nvSpPr>
        <xdr:cNvPr id="436" name="楕円 435">
          <a:extLst>
            <a:ext uri="{FF2B5EF4-FFF2-40B4-BE49-F238E27FC236}">
              <a16:creationId xmlns:a16="http://schemas.microsoft.com/office/drawing/2014/main" id="{C29CE815-0B00-454C-9504-EFC71E629F66}"/>
            </a:ext>
          </a:extLst>
        </xdr:cNvPr>
        <xdr:cNvSpPr/>
      </xdr:nvSpPr>
      <xdr:spPr>
        <a:xfrm>
          <a:off x="1357884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35560</xdr:rowOff>
    </xdr:from>
    <xdr:to>
      <xdr:col>85</xdr:col>
      <xdr:colOff>127000</xdr:colOff>
      <xdr:row>37</xdr:row>
      <xdr:rowOff>90170</xdr:rowOff>
    </xdr:to>
    <xdr:cxnSp macro="">
      <xdr:nvCxnSpPr>
        <xdr:cNvPr id="437" name="直線コネクタ 436">
          <a:extLst>
            <a:ext uri="{FF2B5EF4-FFF2-40B4-BE49-F238E27FC236}">
              <a16:creationId xmlns:a16="http://schemas.microsoft.com/office/drawing/2014/main" id="{911EBA8E-CBDB-4372-AD72-43565511BE2F}"/>
            </a:ext>
          </a:extLst>
        </xdr:cNvPr>
        <xdr:cNvCxnSpPr/>
      </xdr:nvCxnSpPr>
      <xdr:spPr>
        <a:xfrm flipV="1">
          <a:off x="13629640" y="5735320"/>
          <a:ext cx="746760" cy="5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31750</xdr:rowOff>
    </xdr:from>
    <xdr:to>
      <xdr:col>76</xdr:col>
      <xdr:colOff>165100</xdr:colOff>
      <xdr:row>37</xdr:row>
      <xdr:rowOff>133350</xdr:rowOff>
    </xdr:to>
    <xdr:sp macro="" textlink="">
      <xdr:nvSpPr>
        <xdr:cNvPr id="438" name="楕円 437">
          <a:extLst>
            <a:ext uri="{FF2B5EF4-FFF2-40B4-BE49-F238E27FC236}">
              <a16:creationId xmlns:a16="http://schemas.microsoft.com/office/drawing/2014/main" id="{B560B027-D754-48F5-BD20-CE35BD60C767}"/>
            </a:ext>
          </a:extLst>
        </xdr:cNvPr>
        <xdr:cNvSpPr/>
      </xdr:nvSpPr>
      <xdr:spPr>
        <a:xfrm>
          <a:off x="1280414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82550</xdr:rowOff>
    </xdr:from>
    <xdr:to>
      <xdr:col>81</xdr:col>
      <xdr:colOff>50800</xdr:colOff>
      <xdr:row>37</xdr:row>
      <xdr:rowOff>90170</xdr:rowOff>
    </xdr:to>
    <xdr:cxnSp macro="">
      <xdr:nvCxnSpPr>
        <xdr:cNvPr id="439" name="直線コネクタ 438">
          <a:extLst>
            <a:ext uri="{FF2B5EF4-FFF2-40B4-BE49-F238E27FC236}">
              <a16:creationId xmlns:a16="http://schemas.microsoft.com/office/drawing/2014/main" id="{85CD8196-2B2C-4525-9899-94B2BC65210A}"/>
            </a:ext>
          </a:extLst>
        </xdr:cNvPr>
        <xdr:cNvCxnSpPr/>
      </xdr:nvCxnSpPr>
      <xdr:spPr>
        <a:xfrm>
          <a:off x="12854940" y="628523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6350</xdr:rowOff>
    </xdr:from>
    <xdr:to>
      <xdr:col>72</xdr:col>
      <xdr:colOff>38100</xdr:colOff>
      <xdr:row>37</xdr:row>
      <xdr:rowOff>107950</xdr:rowOff>
    </xdr:to>
    <xdr:sp macro="" textlink="">
      <xdr:nvSpPr>
        <xdr:cNvPr id="440" name="楕円 439">
          <a:extLst>
            <a:ext uri="{FF2B5EF4-FFF2-40B4-BE49-F238E27FC236}">
              <a16:creationId xmlns:a16="http://schemas.microsoft.com/office/drawing/2014/main" id="{B02B1477-BE20-4E77-8FFD-F4CA42CDD224}"/>
            </a:ext>
          </a:extLst>
        </xdr:cNvPr>
        <xdr:cNvSpPr/>
      </xdr:nvSpPr>
      <xdr:spPr>
        <a:xfrm>
          <a:off x="12029440" y="6209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57150</xdr:rowOff>
    </xdr:from>
    <xdr:to>
      <xdr:col>76</xdr:col>
      <xdr:colOff>114300</xdr:colOff>
      <xdr:row>37</xdr:row>
      <xdr:rowOff>82550</xdr:rowOff>
    </xdr:to>
    <xdr:cxnSp macro="">
      <xdr:nvCxnSpPr>
        <xdr:cNvPr id="441" name="直線コネクタ 440">
          <a:extLst>
            <a:ext uri="{FF2B5EF4-FFF2-40B4-BE49-F238E27FC236}">
              <a16:creationId xmlns:a16="http://schemas.microsoft.com/office/drawing/2014/main" id="{94656BE2-46EE-41EA-852C-120960277466}"/>
            </a:ext>
          </a:extLst>
        </xdr:cNvPr>
        <xdr:cNvCxnSpPr/>
      </xdr:nvCxnSpPr>
      <xdr:spPr>
        <a:xfrm>
          <a:off x="12072620" y="625983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81280</xdr:rowOff>
    </xdr:from>
    <xdr:to>
      <xdr:col>67</xdr:col>
      <xdr:colOff>101600</xdr:colOff>
      <xdr:row>38</xdr:row>
      <xdr:rowOff>11430</xdr:rowOff>
    </xdr:to>
    <xdr:sp macro="" textlink="">
      <xdr:nvSpPr>
        <xdr:cNvPr id="442" name="楕円 441">
          <a:extLst>
            <a:ext uri="{FF2B5EF4-FFF2-40B4-BE49-F238E27FC236}">
              <a16:creationId xmlns:a16="http://schemas.microsoft.com/office/drawing/2014/main" id="{DBFA4BAC-8B10-4120-8D0C-A6444A4D57E0}"/>
            </a:ext>
          </a:extLst>
        </xdr:cNvPr>
        <xdr:cNvSpPr/>
      </xdr:nvSpPr>
      <xdr:spPr>
        <a:xfrm>
          <a:off x="11231880" y="6283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57150</xdr:rowOff>
    </xdr:from>
    <xdr:to>
      <xdr:col>71</xdr:col>
      <xdr:colOff>177800</xdr:colOff>
      <xdr:row>37</xdr:row>
      <xdr:rowOff>132080</xdr:rowOff>
    </xdr:to>
    <xdr:cxnSp macro="">
      <xdr:nvCxnSpPr>
        <xdr:cNvPr id="443" name="直線コネクタ 442">
          <a:extLst>
            <a:ext uri="{FF2B5EF4-FFF2-40B4-BE49-F238E27FC236}">
              <a16:creationId xmlns:a16="http://schemas.microsoft.com/office/drawing/2014/main" id="{D7BAF884-46D9-4472-B3F4-F74D1C0ED8F0}"/>
            </a:ext>
          </a:extLst>
        </xdr:cNvPr>
        <xdr:cNvCxnSpPr/>
      </xdr:nvCxnSpPr>
      <xdr:spPr>
        <a:xfrm flipV="1">
          <a:off x="11282680" y="6259830"/>
          <a:ext cx="78994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94FB7250-2BB1-4F5A-9D63-6197687C680A}"/>
            </a:ext>
          </a:extLst>
        </xdr:cNvPr>
        <xdr:cNvSpPr txBox="1"/>
      </xdr:nvSpPr>
      <xdr:spPr>
        <a:xfrm>
          <a:off x="134372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8D481C3D-F2D0-44A0-B33E-45A82F430ED9}"/>
            </a:ext>
          </a:extLst>
        </xdr:cNvPr>
        <xdr:cNvSpPr txBox="1"/>
      </xdr:nvSpPr>
      <xdr:spPr>
        <a:xfrm>
          <a:off x="12675244"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D844430-1F25-4D0E-8F54-63DD1DD28EB0}"/>
            </a:ext>
          </a:extLst>
        </xdr:cNvPr>
        <xdr:cNvSpPr txBox="1"/>
      </xdr:nvSpPr>
      <xdr:spPr>
        <a:xfrm>
          <a:off x="119005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52A0502D-FE04-415F-BCF0-18D033735E61}"/>
            </a:ext>
          </a:extLst>
        </xdr:cNvPr>
        <xdr:cNvSpPr txBox="1"/>
      </xdr:nvSpPr>
      <xdr:spPr>
        <a:xfrm>
          <a:off x="11102984"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132097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1A187B12-1ADD-43BE-8A39-DEEE8340F3D1}"/>
            </a:ext>
          </a:extLst>
        </xdr:cNvPr>
        <xdr:cNvSpPr txBox="1"/>
      </xdr:nvSpPr>
      <xdr:spPr>
        <a:xfrm>
          <a:off x="134372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124477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BF77A6D1-CEA2-4537-B459-508635E45B5F}"/>
            </a:ext>
          </a:extLst>
        </xdr:cNvPr>
        <xdr:cNvSpPr txBox="1"/>
      </xdr:nvSpPr>
      <xdr:spPr>
        <a:xfrm>
          <a:off x="126752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5ABBA7E-FE09-4D8D-887A-5AA8CDC3EB5C}"/>
            </a:ext>
          </a:extLst>
        </xdr:cNvPr>
        <xdr:cNvSpPr txBox="1"/>
      </xdr:nvSpPr>
      <xdr:spPr>
        <a:xfrm>
          <a:off x="119005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2557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EA37CC70-4B70-41D9-AFB8-0E6BFA7400DA}"/>
            </a:ext>
          </a:extLst>
        </xdr:cNvPr>
        <xdr:cNvSpPr txBox="1"/>
      </xdr:nvSpPr>
      <xdr:spPr>
        <a:xfrm>
          <a:off x="1110298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BDC7F0B1-0F9A-4508-A9C5-0E067566393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1EF1A135-A6E7-4095-8167-EF3BC89EF00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C6A8E37F-CA19-40C9-801F-3A38CD1B799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D52D8CB-A6B6-4173-B576-57018CF1234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8795DF4C-BCC8-4655-9435-5D842E1C8054}"/>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8D4760AB-4B67-4561-85F5-106A09A6C8A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3ECF0A2B-5EF7-4BEA-90B5-24B67756ACE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FD204CED-B00A-4F41-B620-320FCBF3CBE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1D15DC39-F07A-467E-9293-2779FE26242A}"/>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C4B9604C-AF0C-42BD-85FE-EDA9D748647A}"/>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EB28357D-0277-497D-B12B-B6FAA81AB867}"/>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E19727AF-CC76-4057-8F6B-6F6E24603EE5}"/>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2F3424DA-AAFF-45EB-AB0C-A9908BE1AC15}"/>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262DE4CB-581F-4565-BBA3-7B099589424B}"/>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39BF5590-EFB9-457A-9AF3-4E8647A3176B}"/>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2E8F89F7-497B-44D0-9707-9CA9520F194E}"/>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48397122-5568-4B76-8FCE-8E69F38334D5}"/>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6C92F074-0126-4A2E-A1C8-5CC769A06DCD}"/>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9EB3865-5159-4C1D-9026-7BC34B02EC7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6FA6AB23-C102-4883-AC70-06CC13CBC906}"/>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EF721E41-00B2-4B51-A0B6-4776A4DB2CBB}"/>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960A429A-22F7-432B-A933-10D55497D24F}"/>
            </a:ext>
          </a:extLst>
        </xdr:cNvPr>
        <xdr:cNvCxnSpPr/>
      </xdr:nvCxnSpPr>
      <xdr:spPr>
        <a:xfrm flipV="1">
          <a:off x="19509104" y="5602377"/>
          <a:ext cx="0" cy="136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FB09CCED-C240-48B1-ABEC-4656D1DA0929}"/>
            </a:ext>
          </a:extLst>
        </xdr:cNvPr>
        <xdr:cNvSpPr txBox="1"/>
      </xdr:nvSpPr>
      <xdr:spPr>
        <a:xfrm>
          <a:off x="1954784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9306509C-251E-470A-8463-8E7F43E04BB2}"/>
            </a:ext>
          </a:extLst>
        </xdr:cNvPr>
        <xdr:cNvCxnSpPr/>
      </xdr:nvCxnSpPr>
      <xdr:spPr>
        <a:xfrm>
          <a:off x="1944370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AB34E0D0-8351-4179-8303-1794FA54CF84}"/>
            </a:ext>
          </a:extLst>
        </xdr:cNvPr>
        <xdr:cNvSpPr txBox="1"/>
      </xdr:nvSpPr>
      <xdr:spPr>
        <a:xfrm>
          <a:off x="19547840" y="538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2B21EC88-2F4D-4EE9-99B0-34E6C0528F4F}"/>
            </a:ext>
          </a:extLst>
        </xdr:cNvPr>
        <xdr:cNvCxnSpPr/>
      </xdr:nvCxnSpPr>
      <xdr:spPr>
        <a:xfrm>
          <a:off x="19443700" y="56023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F835D2F1-896E-4A80-B0FE-1BD0610C47E9}"/>
            </a:ext>
          </a:extLst>
        </xdr:cNvPr>
        <xdr:cNvSpPr txBox="1"/>
      </xdr:nvSpPr>
      <xdr:spPr>
        <a:xfrm>
          <a:off x="19547840" y="6554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D3EBC48C-DCCC-41EF-9440-53211D4C4A0A}"/>
            </a:ext>
          </a:extLst>
        </xdr:cNvPr>
        <xdr:cNvSpPr/>
      </xdr:nvSpPr>
      <xdr:spPr>
        <a:xfrm>
          <a:off x="19458940" y="657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CBDF0596-CC49-41C6-8C82-6A68A281F309}"/>
            </a:ext>
          </a:extLst>
        </xdr:cNvPr>
        <xdr:cNvSpPr/>
      </xdr:nvSpPr>
      <xdr:spPr>
        <a:xfrm>
          <a:off x="18735040" y="65839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92D39081-1204-44A1-B82D-815C7D75E115}"/>
            </a:ext>
          </a:extLst>
        </xdr:cNvPr>
        <xdr:cNvSpPr/>
      </xdr:nvSpPr>
      <xdr:spPr>
        <a:xfrm>
          <a:off x="1793748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0B20D078-DE9C-4FD0-9AB7-7D18C6E5129D}"/>
            </a:ext>
          </a:extLst>
        </xdr:cNvPr>
        <xdr:cNvSpPr/>
      </xdr:nvSpPr>
      <xdr:spPr>
        <a:xfrm>
          <a:off x="17162780" y="658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1AE5D93D-E2E3-4E8F-A4F2-EAA557C99B6D}"/>
            </a:ext>
          </a:extLst>
        </xdr:cNvPr>
        <xdr:cNvSpPr/>
      </xdr:nvSpPr>
      <xdr:spPr>
        <a:xfrm>
          <a:off x="16388080" y="66095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5EF55EF-C999-4D9B-AD35-BDD17899590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7DA4AB8-B77E-496E-8142-2F1ABA595A81}"/>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3B3B16E-9ECF-4773-A00D-9E99BABAFF7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578FA4B-95BC-4C46-BA69-CE368AE3389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655E2D3-31E6-428D-AA18-C306007C18EB}"/>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124155</xdr:rowOff>
    </xdr:from>
    <xdr:to>
      <xdr:col>116</xdr:col>
      <xdr:colOff>114300</xdr:colOff>
      <xdr:row>37</xdr:row>
      <xdr:rowOff>54305</xdr:rowOff>
    </xdr:to>
    <xdr:sp macro="" textlink="">
      <xdr:nvSpPr>
        <xdr:cNvPr id="489" name="楕円 488">
          <a:extLst>
            <a:ext uri="{FF2B5EF4-FFF2-40B4-BE49-F238E27FC236}">
              <a16:creationId xmlns:a16="http://schemas.microsoft.com/office/drawing/2014/main" id="{A592147E-810D-4C30-ACC0-3213C85BE150}"/>
            </a:ext>
          </a:extLst>
        </xdr:cNvPr>
        <xdr:cNvSpPr/>
      </xdr:nvSpPr>
      <xdr:spPr>
        <a:xfrm>
          <a:off x="19458940" y="6159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147032</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8D79EC85-5A4D-49FA-B22A-55B965F5EB04}"/>
            </a:ext>
          </a:extLst>
        </xdr:cNvPr>
        <xdr:cNvSpPr txBox="1"/>
      </xdr:nvSpPr>
      <xdr:spPr>
        <a:xfrm>
          <a:off x="19547840" y="601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89408</xdr:rowOff>
    </xdr:from>
    <xdr:to>
      <xdr:col>112</xdr:col>
      <xdr:colOff>38100</xdr:colOff>
      <xdr:row>39</xdr:row>
      <xdr:rowOff>19558</xdr:rowOff>
    </xdr:to>
    <xdr:sp macro="" textlink="">
      <xdr:nvSpPr>
        <xdr:cNvPr id="491" name="楕円 490">
          <a:extLst>
            <a:ext uri="{FF2B5EF4-FFF2-40B4-BE49-F238E27FC236}">
              <a16:creationId xmlns:a16="http://schemas.microsoft.com/office/drawing/2014/main" id="{93EB197F-5733-4A91-9B52-7E6D149E30DE}"/>
            </a:ext>
          </a:extLst>
        </xdr:cNvPr>
        <xdr:cNvSpPr/>
      </xdr:nvSpPr>
      <xdr:spPr>
        <a:xfrm>
          <a:off x="18735040" y="64597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3505</xdr:rowOff>
    </xdr:from>
    <xdr:to>
      <xdr:col>116</xdr:col>
      <xdr:colOff>63500</xdr:colOff>
      <xdr:row>38</xdr:row>
      <xdr:rowOff>140208</xdr:rowOff>
    </xdr:to>
    <xdr:cxnSp macro="">
      <xdr:nvCxnSpPr>
        <xdr:cNvPr id="492" name="直線コネクタ 491">
          <a:extLst>
            <a:ext uri="{FF2B5EF4-FFF2-40B4-BE49-F238E27FC236}">
              <a16:creationId xmlns:a16="http://schemas.microsoft.com/office/drawing/2014/main" id="{B34AEF91-9D00-4AF7-B571-6C5F20967D43}"/>
            </a:ext>
          </a:extLst>
        </xdr:cNvPr>
        <xdr:cNvCxnSpPr/>
      </xdr:nvCxnSpPr>
      <xdr:spPr>
        <a:xfrm flipV="1">
          <a:off x="18778220" y="6206185"/>
          <a:ext cx="731520" cy="30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170790</xdr:rowOff>
    </xdr:from>
    <xdr:to>
      <xdr:col>107</xdr:col>
      <xdr:colOff>101600</xdr:colOff>
      <xdr:row>39</xdr:row>
      <xdr:rowOff>100940</xdr:rowOff>
    </xdr:to>
    <xdr:sp macro="" textlink="">
      <xdr:nvSpPr>
        <xdr:cNvPr id="493" name="楕円 492">
          <a:extLst>
            <a:ext uri="{FF2B5EF4-FFF2-40B4-BE49-F238E27FC236}">
              <a16:creationId xmlns:a16="http://schemas.microsoft.com/office/drawing/2014/main" id="{72ED51E9-6866-41B9-80E4-2FF8DC422CAC}"/>
            </a:ext>
          </a:extLst>
        </xdr:cNvPr>
        <xdr:cNvSpPr/>
      </xdr:nvSpPr>
      <xdr:spPr>
        <a:xfrm>
          <a:off x="17937480" y="6541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140208</xdr:rowOff>
    </xdr:from>
    <xdr:to>
      <xdr:col>111</xdr:col>
      <xdr:colOff>177800</xdr:colOff>
      <xdr:row>39</xdr:row>
      <xdr:rowOff>50140</xdr:rowOff>
    </xdr:to>
    <xdr:cxnSp macro="">
      <xdr:nvCxnSpPr>
        <xdr:cNvPr id="494" name="直線コネクタ 493">
          <a:extLst>
            <a:ext uri="{FF2B5EF4-FFF2-40B4-BE49-F238E27FC236}">
              <a16:creationId xmlns:a16="http://schemas.microsoft.com/office/drawing/2014/main" id="{D0A20C03-F521-4529-851C-F8A92F8B46A7}"/>
            </a:ext>
          </a:extLst>
        </xdr:cNvPr>
        <xdr:cNvCxnSpPr/>
      </xdr:nvCxnSpPr>
      <xdr:spPr>
        <a:xfrm flipV="1">
          <a:off x="17988280" y="6510528"/>
          <a:ext cx="78994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138785</xdr:rowOff>
    </xdr:from>
    <xdr:to>
      <xdr:col>102</xdr:col>
      <xdr:colOff>165100</xdr:colOff>
      <xdr:row>39</xdr:row>
      <xdr:rowOff>68935</xdr:rowOff>
    </xdr:to>
    <xdr:sp macro="" textlink="">
      <xdr:nvSpPr>
        <xdr:cNvPr id="495" name="楕円 494">
          <a:extLst>
            <a:ext uri="{FF2B5EF4-FFF2-40B4-BE49-F238E27FC236}">
              <a16:creationId xmlns:a16="http://schemas.microsoft.com/office/drawing/2014/main" id="{3927D82B-760A-435D-AC98-64E86DDF1966}"/>
            </a:ext>
          </a:extLst>
        </xdr:cNvPr>
        <xdr:cNvSpPr/>
      </xdr:nvSpPr>
      <xdr:spPr>
        <a:xfrm>
          <a:off x="17162780" y="6509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18135</xdr:rowOff>
    </xdr:from>
    <xdr:to>
      <xdr:col>107</xdr:col>
      <xdr:colOff>50800</xdr:colOff>
      <xdr:row>39</xdr:row>
      <xdr:rowOff>50140</xdr:rowOff>
    </xdr:to>
    <xdr:cxnSp macro="">
      <xdr:nvCxnSpPr>
        <xdr:cNvPr id="496" name="直線コネクタ 495">
          <a:extLst>
            <a:ext uri="{FF2B5EF4-FFF2-40B4-BE49-F238E27FC236}">
              <a16:creationId xmlns:a16="http://schemas.microsoft.com/office/drawing/2014/main" id="{C1E7FE3F-10B2-48DC-8814-704F62D474FB}"/>
            </a:ext>
          </a:extLst>
        </xdr:cNvPr>
        <xdr:cNvCxnSpPr/>
      </xdr:nvCxnSpPr>
      <xdr:spPr>
        <a:xfrm>
          <a:off x="17213580" y="6556095"/>
          <a:ext cx="7747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16713</xdr:rowOff>
    </xdr:from>
    <xdr:to>
      <xdr:col>98</xdr:col>
      <xdr:colOff>38100</xdr:colOff>
      <xdr:row>39</xdr:row>
      <xdr:rowOff>118313</xdr:rowOff>
    </xdr:to>
    <xdr:sp macro="" textlink="">
      <xdr:nvSpPr>
        <xdr:cNvPr id="497" name="楕円 496">
          <a:extLst>
            <a:ext uri="{FF2B5EF4-FFF2-40B4-BE49-F238E27FC236}">
              <a16:creationId xmlns:a16="http://schemas.microsoft.com/office/drawing/2014/main" id="{154A8222-5DA7-4FCE-96E0-D22846AA20B1}"/>
            </a:ext>
          </a:extLst>
        </xdr:cNvPr>
        <xdr:cNvSpPr/>
      </xdr:nvSpPr>
      <xdr:spPr>
        <a:xfrm>
          <a:off x="16388080" y="65546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18135</xdr:rowOff>
    </xdr:from>
    <xdr:to>
      <xdr:col>102</xdr:col>
      <xdr:colOff>114300</xdr:colOff>
      <xdr:row>39</xdr:row>
      <xdr:rowOff>67513</xdr:rowOff>
    </xdr:to>
    <xdr:cxnSp macro="">
      <xdr:nvCxnSpPr>
        <xdr:cNvPr id="498" name="直線コネクタ 497">
          <a:extLst>
            <a:ext uri="{FF2B5EF4-FFF2-40B4-BE49-F238E27FC236}">
              <a16:creationId xmlns:a16="http://schemas.microsoft.com/office/drawing/2014/main" id="{EF59ED35-3B04-4532-94DD-A8D6A8B2914C}"/>
            </a:ext>
          </a:extLst>
        </xdr:cNvPr>
        <xdr:cNvCxnSpPr/>
      </xdr:nvCxnSpPr>
      <xdr:spPr>
        <a:xfrm flipV="1">
          <a:off x="16431260" y="6556095"/>
          <a:ext cx="78232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DE6BA4E3-0ED3-4B99-9051-2744D249AA21}"/>
            </a:ext>
          </a:extLst>
        </xdr:cNvPr>
        <xdr:cNvSpPr txBox="1"/>
      </xdr:nvSpPr>
      <xdr:spPr>
        <a:xfrm>
          <a:off x="18561127" y="66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FE3F67C3-30E3-41D7-95E0-17495B8E11FB}"/>
            </a:ext>
          </a:extLst>
        </xdr:cNvPr>
        <xdr:cNvSpPr txBox="1"/>
      </xdr:nvSpPr>
      <xdr:spPr>
        <a:xfrm>
          <a:off x="17776267"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3CA69403-ABCA-49B5-A69E-694AB547E2D7}"/>
            </a:ext>
          </a:extLst>
        </xdr:cNvPr>
        <xdr:cNvSpPr txBox="1"/>
      </xdr:nvSpPr>
      <xdr:spPr>
        <a:xfrm>
          <a:off x="17001567" y="667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2FC9CB6E-0CDE-4B30-80D1-67DFBE1281EE}"/>
            </a:ext>
          </a:extLst>
        </xdr:cNvPr>
        <xdr:cNvSpPr txBox="1"/>
      </xdr:nvSpPr>
      <xdr:spPr>
        <a:xfrm>
          <a:off x="16226867" y="67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36085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E754D54F-1C77-4DC1-A664-4FD2F7DF2CCB}"/>
            </a:ext>
          </a:extLst>
        </xdr:cNvPr>
        <xdr:cNvSpPr txBox="1"/>
      </xdr:nvSpPr>
      <xdr:spPr>
        <a:xfrm>
          <a:off x="18561127" y="623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117467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1EB96185-F8E9-4D28-86D6-50E919B3C6AB}"/>
            </a:ext>
          </a:extLst>
        </xdr:cNvPr>
        <xdr:cNvSpPr txBox="1"/>
      </xdr:nvSpPr>
      <xdr:spPr>
        <a:xfrm>
          <a:off x="17776267" y="632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85463</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D23D5846-EC8B-4484-A012-CBE2078BAAA4}"/>
            </a:ext>
          </a:extLst>
        </xdr:cNvPr>
        <xdr:cNvSpPr txBox="1"/>
      </xdr:nvSpPr>
      <xdr:spPr>
        <a:xfrm>
          <a:off x="17001567" y="628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134840</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C79FA62D-26CA-493C-918B-3D68A270CD23}"/>
            </a:ext>
          </a:extLst>
        </xdr:cNvPr>
        <xdr:cNvSpPr txBox="1"/>
      </xdr:nvSpPr>
      <xdr:spPr>
        <a:xfrm>
          <a:off x="16226867" y="633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C99CC034-492F-4952-B8A1-7887263733E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1FD56CE1-6499-4219-9006-2312DBE05FB1}"/>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C4EE1608-4DEF-4A02-8A32-8087C38E785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8D87FFB9-ADE7-45AB-B139-7790CBAAACC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7F11DEF1-5BE8-4AA5-A3FE-9B4B3D647C6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4CB49CAB-7F45-43BB-A32F-CBDF04E2D96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C4DF83C-F334-4D76-A6C5-B747D989944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4B980CC9-E0A8-4A63-B811-3E7BDCFC6ADA}"/>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C6FCF227-10AE-4D85-B011-D74DE4C046CE}"/>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E8A9FBBE-7987-41D2-A93A-A6DF3BBBF361}"/>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C6C7700E-3E02-4DEE-86A0-B7CDD1D687E5}"/>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68899232-EA6E-4891-A7FA-6CF34C4A297C}"/>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63ED7636-EEF7-4C99-AACB-6EE1C9F19D9A}"/>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7B1F6F4B-5BB1-4191-A048-17D6432CF596}"/>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FB3E468E-3752-42A4-AD3F-7305068ABCF5}"/>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E4FABE67-ADA5-4A0F-9D23-80C55DAD2CA9}"/>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945AADC9-D9A5-4FBC-8AF3-758C294F9296}"/>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9406E0DA-37E9-4B5B-90AB-63B2A1C1C734}"/>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8D6841DA-5522-4047-B988-83ADEF235271}"/>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7926578A-579C-4E39-B434-F5BCDDBCC3A2}"/>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A3C861DC-49B8-408E-94E2-7C64E9A8FEDE}"/>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22576363-DF63-4A63-935E-FBF76569B5D3}"/>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190B4511-BE6F-4E39-AC77-D3A8E526567C}"/>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F1082BAC-5447-4C1D-BAF5-12C8AF8A1B3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68204B52-22F9-4C13-8782-818E9025BF1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F5F0B834-E2AD-4DB5-BFA6-24C00DE6AC0D}"/>
            </a:ext>
          </a:extLst>
        </xdr:cNvPr>
        <xdr:cNvCxnSpPr/>
      </xdr:nvCxnSpPr>
      <xdr:spPr>
        <a:xfrm flipV="1">
          <a:off x="14375764" y="9435193"/>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ED679A08-B787-4928-B550-DFDC69116E98}"/>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6FE80404-12DF-473B-A6FA-5B21FEF9E7D7}"/>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109732DE-F602-45AA-B4AE-7D4272BB08AC}"/>
            </a:ext>
          </a:extLst>
        </xdr:cNvPr>
        <xdr:cNvSpPr txBox="1"/>
      </xdr:nvSpPr>
      <xdr:spPr>
        <a:xfrm>
          <a:off x="14414500" y="92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B2CF1C56-3444-47AE-B0FF-9AE6ED66AE57}"/>
            </a:ext>
          </a:extLst>
        </xdr:cNvPr>
        <xdr:cNvCxnSpPr/>
      </xdr:nvCxnSpPr>
      <xdr:spPr>
        <a:xfrm>
          <a:off x="14287500" y="9435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415A54F2-3F3E-4F10-A139-ED45D2C7109B}"/>
            </a:ext>
          </a:extLst>
        </xdr:cNvPr>
        <xdr:cNvSpPr txBox="1"/>
      </xdr:nvSpPr>
      <xdr:spPr>
        <a:xfrm>
          <a:off x="14414500" y="1017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AD14D746-D7F1-4BA8-89D3-68E2808C3494}"/>
            </a:ext>
          </a:extLst>
        </xdr:cNvPr>
        <xdr:cNvSpPr/>
      </xdr:nvSpPr>
      <xdr:spPr>
        <a:xfrm>
          <a:off x="14325600" y="101986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C6D97274-0E4E-466D-B4B7-838DE764930A}"/>
            </a:ext>
          </a:extLst>
        </xdr:cNvPr>
        <xdr:cNvSpPr/>
      </xdr:nvSpPr>
      <xdr:spPr>
        <a:xfrm>
          <a:off x="13578840" y="10159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BAA0C831-7EAD-42AF-A017-EA895D1C9A3F}"/>
            </a:ext>
          </a:extLst>
        </xdr:cNvPr>
        <xdr:cNvSpPr/>
      </xdr:nvSpPr>
      <xdr:spPr>
        <a:xfrm>
          <a:off x="1280414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45938F01-D7A5-4595-8F58-89EBD431731C}"/>
            </a:ext>
          </a:extLst>
        </xdr:cNvPr>
        <xdr:cNvSpPr/>
      </xdr:nvSpPr>
      <xdr:spPr>
        <a:xfrm>
          <a:off x="12029440" y="10136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4A3694A9-7607-4F12-A65B-7EF2091A1F59}"/>
            </a:ext>
          </a:extLst>
        </xdr:cNvPr>
        <xdr:cNvSpPr/>
      </xdr:nvSpPr>
      <xdr:spPr>
        <a:xfrm>
          <a:off x="1123188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6AC5E26-3C77-402E-A188-7A9486DA86E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D73D9BD-17FD-4CAC-8A28-A5F6A84DBF7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24C24CF-7E22-473A-BA9B-762CC7B70DBC}"/>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B8A46D7-DE7F-4E26-8F8D-7B9C287CAB09}"/>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041D63B-BB34-498C-A11D-DC4693CC6466}"/>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48" name="楕円 547">
          <a:extLst>
            <a:ext uri="{FF2B5EF4-FFF2-40B4-BE49-F238E27FC236}">
              <a16:creationId xmlns:a16="http://schemas.microsoft.com/office/drawing/2014/main" id="{D103DC05-90E0-4930-92E5-69AD6DC821FC}"/>
            </a:ext>
          </a:extLst>
        </xdr:cNvPr>
        <xdr:cNvSpPr/>
      </xdr:nvSpPr>
      <xdr:spPr>
        <a:xfrm>
          <a:off x="14325600" y="100228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154957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385C7194-ACA1-4353-8A0A-2B5316312969}"/>
            </a:ext>
          </a:extLst>
        </xdr:cNvPr>
        <xdr:cNvSpPr txBox="1"/>
      </xdr:nvSpPr>
      <xdr:spPr>
        <a:xfrm>
          <a:off x="14414500"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94524</xdr:rowOff>
    </xdr:from>
    <xdr:to>
      <xdr:col>81</xdr:col>
      <xdr:colOff>101600</xdr:colOff>
      <xdr:row>60</xdr:row>
      <xdr:rowOff>24674</xdr:rowOff>
    </xdr:to>
    <xdr:sp macro="" textlink="">
      <xdr:nvSpPr>
        <xdr:cNvPr id="550" name="楕円 549">
          <a:extLst>
            <a:ext uri="{FF2B5EF4-FFF2-40B4-BE49-F238E27FC236}">
              <a16:creationId xmlns:a16="http://schemas.microsoft.com/office/drawing/2014/main" id="{90C430ED-51E2-461E-9C2F-100128B96396}"/>
            </a:ext>
          </a:extLst>
        </xdr:cNvPr>
        <xdr:cNvSpPr/>
      </xdr:nvSpPr>
      <xdr:spPr>
        <a:xfrm>
          <a:off x="13578840" y="9985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145324</xdr:rowOff>
    </xdr:from>
    <xdr:to>
      <xdr:col>85</xdr:col>
      <xdr:colOff>127000</xdr:colOff>
      <xdr:row>60</xdr:row>
      <xdr:rowOff>11430</xdr:rowOff>
    </xdr:to>
    <xdr:cxnSp macro="">
      <xdr:nvCxnSpPr>
        <xdr:cNvPr id="551" name="直線コネクタ 550">
          <a:extLst>
            <a:ext uri="{FF2B5EF4-FFF2-40B4-BE49-F238E27FC236}">
              <a16:creationId xmlns:a16="http://schemas.microsoft.com/office/drawing/2014/main" id="{1A78107B-00F0-4FC0-A37B-17E331EDE8DC}"/>
            </a:ext>
          </a:extLst>
        </xdr:cNvPr>
        <xdr:cNvCxnSpPr/>
      </xdr:nvCxnSpPr>
      <xdr:spPr>
        <a:xfrm>
          <a:off x="13629640" y="10036084"/>
          <a:ext cx="74676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99423</xdr:rowOff>
    </xdr:from>
    <xdr:to>
      <xdr:col>76</xdr:col>
      <xdr:colOff>165100</xdr:colOff>
      <xdr:row>60</xdr:row>
      <xdr:rowOff>29573</xdr:rowOff>
    </xdr:to>
    <xdr:sp macro="" textlink="">
      <xdr:nvSpPr>
        <xdr:cNvPr id="552" name="楕円 551">
          <a:extLst>
            <a:ext uri="{FF2B5EF4-FFF2-40B4-BE49-F238E27FC236}">
              <a16:creationId xmlns:a16="http://schemas.microsoft.com/office/drawing/2014/main" id="{6F43FA5E-20A1-4FD3-AC90-D30F5474F0D3}"/>
            </a:ext>
          </a:extLst>
        </xdr:cNvPr>
        <xdr:cNvSpPr/>
      </xdr:nvSpPr>
      <xdr:spPr>
        <a:xfrm>
          <a:off x="12804140" y="99901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145324</xdr:rowOff>
    </xdr:from>
    <xdr:to>
      <xdr:col>81</xdr:col>
      <xdr:colOff>50800</xdr:colOff>
      <xdr:row>59</xdr:row>
      <xdr:rowOff>150223</xdr:rowOff>
    </xdr:to>
    <xdr:cxnSp macro="">
      <xdr:nvCxnSpPr>
        <xdr:cNvPr id="553" name="直線コネクタ 552">
          <a:extLst>
            <a:ext uri="{FF2B5EF4-FFF2-40B4-BE49-F238E27FC236}">
              <a16:creationId xmlns:a16="http://schemas.microsoft.com/office/drawing/2014/main" id="{5DDB1429-FC37-4C50-A56F-69DB354CB7D7}"/>
            </a:ext>
          </a:extLst>
        </xdr:cNvPr>
        <xdr:cNvCxnSpPr/>
      </xdr:nvCxnSpPr>
      <xdr:spPr>
        <a:xfrm flipV="1">
          <a:off x="12854940" y="10036084"/>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554" name="楕円 553">
          <a:extLst>
            <a:ext uri="{FF2B5EF4-FFF2-40B4-BE49-F238E27FC236}">
              <a16:creationId xmlns:a16="http://schemas.microsoft.com/office/drawing/2014/main" id="{1ABE8014-B749-4EA9-833F-D72BE2454437}"/>
            </a:ext>
          </a:extLst>
        </xdr:cNvPr>
        <xdr:cNvSpPr/>
      </xdr:nvSpPr>
      <xdr:spPr>
        <a:xfrm>
          <a:off x="12029440" y="9999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150223</xdr:rowOff>
    </xdr:from>
    <xdr:to>
      <xdr:col>76</xdr:col>
      <xdr:colOff>114300</xdr:colOff>
      <xdr:row>59</xdr:row>
      <xdr:rowOff>160020</xdr:rowOff>
    </xdr:to>
    <xdr:cxnSp macro="">
      <xdr:nvCxnSpPr>
        <xdr:cNvPr id="555" name="直線コネクタ 554">
          <a:extLst>
            <a:ext uri="{FF2B5EF4-FFF2-40B4-BE49-F238E27FC236}">
              <a16:creationId xmlns:a16="http://schemas.microsoft.com/office/drawing/2014/main" id="{AE62231A-85E3-4B22-A057-A0BB8E947A8E}"/>
            </a:ext>
          </a:extLst>
        </xdr:cNvPr>
        <xdr:cNvCxnSpPr/>
      </xdr:nvCxnSpPr>
      <xdr:spPr>
        <a:xfrm flipV="1">
          <a:off x="12072620" y="10040983"/>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37374</xdr:rowOff>
    </xdr:from>
    <xdr:to>
      <xdr:col>67</xdr:col>
      <xdr:colOff>101600</xdr:colOff>
      <xdr:row>60</xdr:row>
      <xdr:rowOff>138974</xdr:rowOff>
    </xdr:to>
    <xdr:sp macro="" textlink="">
      <xdr:nvSpPr>
        <xdr:cNvPr id="556" name="楕円 555">
          <a:extLst>
            <a:ext uri="{FF2B5EF4-FFF2-40B4-BE49-F238E27FC236}">
              <a16:creationId xmlns:a16="http://schemas.microsoft.com/office/drawing/2014/main" id="{75CA51EB-F75E-422E-B3A7-5324E0A15A8F}"/>
            </a:ext>
          </a:extLst>
        </xdr:cNvPr>
        <xdr:cNvSpPr/>
      </xdr:nvSpPr>
      <xdr:spPr>
        <a:xfrm>
          <a:off x="1123188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160020</xdr:rowOff>
    </xdr:from>
    <xdr:to>
      <xdr:col>71</xdr:col>
      <xdr:colOff>177800</xdr:colOff>
      <xdr:row>60</xdr:row>
      <xdr:rowOff>88174</xdr:rowOff>
    </xdr:to>
    <xdr:cxnSp macro="">
      <xdr:nvCxnSpPr>
        <xdr:cNvPr id="557" name="直線コネクタ 556">
          <a:extLst>
            <a:ext uri="{FF2B5EF4-FFF2-40B4-BE49-F238E27FC236}">
              <a16:creationId xmlns:a16="http://schemas.microsoft.com/office/drawing/2014/main" id="{7ABADC5D-2D8B-4632-8BF8-DD854A62F3FE}"/>
            </a:ext>
          </a:extLst>
        </xdr:cNvPr>
        <xdr:cNvCxnSpPr/>
      </xdr:nvCxnSpPr>
      <xdr:spPr>
        <a:xfrm flipV="1">
          <a:off x="11282680" y="10050780"/>
          <a:ext cx="789940" cy="9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58" name="n_1aveValue【学校施設】&#10;有形固定資産減価償却率">
          <a:extLst>
            <a:ext uri="{FF2B5EF4-FFF2-40B4-BE49-F238E27FC236}">
              <a16:creationId xmlns:a16="http://schemas.microsoft.com/office/drawing/2014/main" id="{C611E077-260C-447E-9AC4-C2F44CE6D593}"/>
            </a:ext>
          </a:extLst>
        </xdr:cNvPr>
        <xdr:cNvSpPr txBox="1"/>
      </xdr:nvSpPr>
      <xdr:spPr>
        <a:xfrm>
          <a:off x="1343724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59" name="n_2aveValue【学校施設】&#10;有形固定資産減価償却率">
          <a:extLst>
            <a:ext uri="{FF2B5EF4-FFF2-40B4-BE49-F238E27FC236}">
              <a16:creationId xmlns:a16="http://schemas.microsoft.com/office/drawing/2014/main" id="{DCDF9392-93EB-444F-87FF-CE472F030A6E}"/>
            </a:ext>
          </a:extLst>
        </xdr:cNvPr>
        <xdr:cNvSpPr txBox="1"/>
      </xdr:nvSpPr>
      <xdr:spPr>
        <a:xfrm>
          <a:off x="1267524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60" name="n_3aveValue【学校施設】&#10;有形固定資産減価償却率">
          <a:extLst>
            <a:ext uri="{FF2B5EF4-FFF2-40B4-BE49-F238E27FC236}">
              <a16:creationId xmlns:a16="http://schemas.microsoft.com/office/drawing/2014/main" id="{2B587B1C-4EC2-4BE8-9A66-E1B3B29E0089}"/>
            </a:ext>
          </a:extLst>
        </xdr:cNvPr>
        <xdr:cNvSpPr txBox="1"/>
      </xdr:nvSpPr>
      <xdr:spPr>
        <a:xfrm>
          <a:off x="119005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1" name="n_4aveValue【学校施設】&#10;有形固定資産減価償却率">
          <a:extLst>
            <a:ext uri="{FF2B5EF4-FFF2-40B4-BE49-F238E27FC236}">
              <a16:creationId xmlns:a16="http://schemas.microsoft.com/office/drawing/2014/main" id="{5499718E-F28A-4A32-911A-B8FD864C5115}"/>
            </a:ext>
          </a:extLst>
        </xdr:cNvPr>
        <xdr:cNvSpPr txBox="1"/>
      </xdr:nvSpPr>
      <xdr:spPr>
        <a:xfrm>
          <a:off x="1110298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41201</xdr:rowOff>
    </xdr:from>
    <xdr:ext cx="405111" cy="259045"/>
    <xdr:sp macro="" textlink="">
      <xdr:nvSpPr>
        <xdr:cNvPr id="562" name="n_1mainValue【学校施設】&#10;有形固定資産減価償却率">
          <a:extLst>
            <a:ext uri="{FF2B5EF4-FFF2-40B4-BE49-F238E27FC236}">
              <a16:creationId xmlns:a16="http://schemas.microsoft.com/office/drawing/2014/main" id="{928789C8-8661-4999-AAEE-5D3BCCC748A9}"/>
            </a:ext>
          </a:extLst>
        </xdr:cNvPr>
        <xdr:cNvSpPr txBox="1"/>
      </xdr:nvSpPr>
      <xdr:spPr>
        <a:xfrm>
          <a:off x="13437244" y="976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563" name="n_2mainValue【学校施設】&#10;有形固定資産減価償却率">
          <a:extLst>
            <a:ext uri="{FF2B5EF4-FFF2-40B4-BE49-F238E27FC236}">
              <a16:creationId xmlns:a16="http://schemas.microsoft.com/office/drawing/2014/main" id="{120BE1DC-C61B-4021-86BE-CCB4FEF93C2E}"/>
            </a:ext>
          </a:extLst>
        </xdr:cNvPr>
        <xdr:cNvSpPr txBox="1"/>
      </xdr:nvSpPr>
      <xdr:spPr>
        <a:xfrm>
          <a:off x="12675244" y="976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55897</xdr:rowOff>
    </xdr:from>
    <xdr:ext cx="405111" cy="259045"/>
    <xdr:sp macro="" textlink="">
      <xdr:nvSpPr>
        <xdr:cNvPr id="564" name="n_3mainValue【学校施設】&#10;有形固定資産減価償却率">
          <a:extLst>
            <a:ext uri="{FF2B5EF4-FFF2-40B4-BE49-F238E27FC236}">
              <a16:creationId xmlns:a16="http://schemas.microsoft.com/office/drawing/2014/main" id="{73A6ABB5-3289-4E38-945A-1C723B835D02}"/>
            </a:ext>
          </a:extLst>
        </xdr:cNvPr>
        <xdr:cNvSpPr txBox="1"/>
      </xdr:nvSpPr>
      <xdr:spPr>
        <a:xfrm>
          <a:off x="119005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565" name="n_4mainValue【学校施設】&#10;有形固定資産減価償却率">
          <a:extLst>
            <a:ext uri="{FF2B5EF4-FFF2-40B4-BE49-F238E27FC236}">
              <a16:creationId xmlns:a16="http://schemas.microsoft.com/office/drawing/2014/main" id="{DEF8ED85-2A51-463B-A809-CAADFA9C5311}"/>
            </a:ext>
          </a:extLst>
        </xdr:cNvPr>
        <xdr:cNvSpPr txBox="1"/>
      </xdr:nvSpPr>
      <xdr:spPr>
        <a:xfrm>
          <a:off x="11102984"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CD08F8BD-EDAC-4EE2-9B34-AF318D82A5ED}"/>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FC555AF8-80DF-441B-8136-772CDC87BC7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1056FB1E-D368-4BCE-8958-2E856A11B72E}"/>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BF7144DB-2DDB-49E0-9C2D-12E3B0F555E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EA5F72D3-CC7F-4FB1-84B4-0A757B5A59D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CD1C8469-7571-4B16-AAAC-3B269BBBE29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F87CF1B1-1E84-4D3C-8994-029028AE3EB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5208C728-6CF7-4C00-B872-0E870442CF4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F915AA8-06A7-404C-A2FB-8A2781D27851}"/>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EDE339FE-5D3D-4181-BC46-3D8BE6D2202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306CB18F-02A3-4E6A-95D1-FF80AE235D71}"/>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D3A5F950-20E4-4F49-8B18-831406E5C72B}"/>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A4A89B3F-F757-49DC-9831-A0EB0261363E}"/>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300ABF77-61AD-4C3F-8D5F-FC0F47319FE8}"/>
            </a:ext>
          </a:extLst>
        </xdr:cNvPr>
        <xdr:cNvSpPr txBox="1"/>
      </xdr:nvSpPr>
      <xdr:spPr>
        <a:xfrm>
          <a:off x="1563072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58DABE83-C698-41EF-A6A1-14C60D1C2799}"/>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97B057F8-54F2-4C3B-887C-07C76F870459}"/>
            </a:ext>
          </a:extLst>
        </xdr:cNvPr>
        <xdr:cNvSpPr txBox="1"/>
      </xdr:nvSpPr>
      <xdr:spPr>
        <a:xfrm>
          <a:off x="1563072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1E51E561-192B-4942-8679-6ABED6F88B3D}"/>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EDF01BCE-0609-4C68-AE15-E4F68605EEB4}"/>
            </a:ext>
          </a:extLst>
        </xdr:cNvPr>
        <xdr:cNvSpPr txBox="1"/>
      </xdr:nvSpPr>
      <xdr:spPr>
        <a:xfrm>
          <a:off x="1563072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35A0006A-2A16-4493-B956-DB63D4BF45C8}"/>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74FF1143-6A45-43B5-A9C7-5F65A6629A42}"/>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191CA105-E76C-4207-8524-5F0BEF0710AF}"/>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FF6FB916-8820-4F1A-8EA3-5B157C02695A}"/>
            </a:ext>
          </a:extLst>
        </xdr:cNvPr>
        <xdr:cNvCxnSpPr/>
      </xdr:nvCxnSpPr>
      <xdr:spPr>
        <a:xfrm flipV="1">
          <a:off x="19509104" y="9604217"/>
          <a:ext cx="0" cy="1094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5A61629B-713C-46D8-A14D-1D3CC8E17657}"/>
            </a:ext>
          </a:extLst>
        </xdr:cNvPr>
        <xdr:cNvSpPr txBox="1"/>
      </xdr:nvSpPr>
      <xdr:spPr>
        <a:xfrm>
          <a:off x="19547840" y="1070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3E6D0157-0064-4B84-8B68-C1BA85226D71}"/>
            </a:ext>
          </a:extLst>
        </xdr:cNvPr>
        <xdr:cNvCxnSpPr/>
      </xdr:nvCxnSpPr>
      <xdr:spPr>
        <a:xfrm>
          <a:off x="19443700" y="10698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0501DFE2-1AD4-4265-B38B-AD9E2201818B}"/>
            </a:ext>
          </a:extLst>
        </xdr:cNvPr>
        <xdr:cNvSpPr txBox="1"/>
      </xdr:nvSpPr>
      <xdr:spPr>
        <a:xfrm>
          <a:off x="19547840" y="938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E6AD5B1C-601D-4C17-93D6-560A9CD8E14D}"/>
            </a:ext>
          </a:extLst>
        </xdr:cNvPr>
        <xdr:cNvCxnSpPr/>
      </xdr:nvCxnSpPr>
      <xdr:spPr>
        <a:xfrm>
          <a:off x="19443700" y="9604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C75E71AA-7E3B-4B66-9E9D-DFA5461D2066}"/>
            </a:ext>
          </a:extLst>
        </xdr:cNvPr>
        <xdr:cNvSpPr txBox="1"/>
      </xdr:nvSpPr>
      <xdr:spPr>
        <a:xfrm>
          <a:off x="19547840" y="10351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D16E8573-E8BF-4A7C-A63F-DBA75DED2851}"/>
            </a:ext>
          </a:extLst>
        </xdr:cNvPr>
        <xdr:cNvSpPr/>
      </xdr:nvSpPr>
      <xdr:spPr>
        <a:xfrm>
          <a:off x="19458940" y="10495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6246B41C-6F1D-470F-95E8-933D0BA5DB6E}"/>
            </a:ext>
          </a:extLst>
        </xdr:cNvPr>
        <xdr:cNvSpPr/>
      </xdr:nvSpPr>
      <xdr:spPr>
        <a:xfrm>
          <a:off x="18735040" y="10500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3E2913AA-099F-4B93-923A-235FE0978A74}"/>
            </a:ext>
          </a:extLst>
        </xdr:cNvPr>
        <xdr:cNvSpPr/>
      </xdr:nvSpPr>
      <xdr:spPr>
        <a:xfrm>
          <a:off x="17937480" y="10489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7FC89984-9690-440F-B1FC-40D34FF94853}"/>
            </a:ext>
          </a:extLst>
        </xdr:cNvPr>
        <xdr:cNvSpPr/>
      </xdr:nvSpPr>
      <xdr:spPr>
        <a:xfrm>
          <a:off x="17162780" y="10484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78496384-D218-444C-9650-48A6E9A14E43}"/>
            </a:ext>
          </a:extLst>
        </xdr:cNvPr>
        <xdr:cNvSpPr/>
      </xdr:nvSpPr>
      <xdr:spPr>
        <a:xfrm>
          <a:off x="16388080" y="104918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8DDF471-BC97-40AF-A825-ABBD637BB4C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3D622C12-97DD-46AD-A389-8BE13F8FFB49}"/>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B41958F9-FF45-49DA-9861-CE8AF330DD38}"/>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AFE0E65-0D31-4A8D-B681-1B392D02F93C}"/>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1223188-9EC2-4806-A44A-46A5E0EF44B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114295</xdr:rowOff>
    </xdr:from>
    <xdr:to>
      <xdr:col>116</xdr:col>
      <xdr:colOff>114300</xdr:colOff>
      <xdr:row>63</xdr:row>
      <xdr:rowOff>44445</xdr:rowOff>
    </xdr:to>
    <xdr:sp macro="" textlink="">
      <xdr:nvSpPr>
        <xdr:cNvPr id="603" name="楕円 602">
          <a:extLst>
            <a:ext uri="{FF2B5EF4-FFF2-40B4-BE49-F238E27FC236}">
              <a16:creationId xmlns:a16="http://schemas.microsoft.com/office/drawing/2014/main" id="{0E76CC4C-7A6A-428E-9830-CAFB84732CA4}"/>
            </a:ext>
          </a:extLst>
        </xdr:cNvPr>
        <xdr:cNvSpPr/>
      </xdr:nvSpPr>
      <xdr:spPr>
        <a:xfrm>
          <a:off x="19458940" y="10507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92722</xdr:rowOff>
    </xdr:from>
    <xdr:ext cx="469744" cy="259045"/>
    <xdr:sp macro="" textlink="">
      <xdr:nvSpPr>
        <xdr:cNvPr id="604" name="【学校施設】&#10;一人当たり面積該当値テキスト">
          <a:extLst>
            <a:ext uri="{FF2B5EF4-FFF2-40B4-BE49-F238E27FC236}">
              <a16:creationId xmlns:a16="http://schemas.microsoft.com/office/drawing/2014/main" id="{9340EA38-8AC1-42BD-98F3-E5A172CD5476}"/>
            </a:ext>
          </a:extLst>
        </xdr:cNvPr>
        <xdr:cNvSpPr txBox="1"/>
      </xdr:nvSpPr>
      <xdr:spPr>
        <a:xfrm>
          <a:off x="19547840" y="104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115026</xdr:rowOff>
    </xdr:from>
    <xdr:to>
      <xdr:col>112</xdr:col>
      <xdr:colOff>38100</xdr:colOff>
      <xdr:row>63</xdr:row>
      <xdr:rowOff>45176</xdr:rowOff>
    </xdr:to>
    <xdr:sp macro="" textlink="">
      <xdr:nvSpPr>
        <xdr:cNvPr id="605" name="楕円 604">
          <a:extLst>
            <a:ext uri="{FF2B5EF4-FFF2-40B4-BE49-F238E27FC236}">
              <a16:creationId xmlns:a16="http://schemas.microsoft.com/office/drawing/2014/main" id="{5BB9E367-1339-4855-AF46-7DB446306959}"/>
            </a:ext>
          </a:extLst>
        </xdr:cNvPr>
        <xdr:cNvSpPr/>
      </xdr:nvSpPr>
      <xdr:spPr>
        <a:xfrm>
          <a:off x="18735040" y="105087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165095</xdr:rowOff>
    </xdr:from>
    <xdr:to>
      <xdr:col>116</xdr:col>
      <xdr:colOff>63500</xdr:colOff>
      <xdr:row>62</xdr:row>
      <xdr:rowOff>165826</xdr:rowOff>
    </xdr:to>
    <xdr:cxnSp macro="">
      <xdr:nvCxnSpPr>
        <xdr:cNvPr id="606" name="直線コネクタ 605">
          <a:extLst>
            <a:ext uri="{FF2B5EF4-FFF2-40B4-BE49-F238E27FC236}">
              <a16:creationId xmlns:a16="http://schemas.microsoft.com/office/drawing/2014/main" id="{A063324E-BD52-4AC9-8A47-E36004933431}"/>
            </a:ext>
          </a:extLst>
        </xdr:cNvPr>
        <xdr:cNvCxnSpPr/>
      </xdr:nvCxnSpPr>
      <xdr:spPr>
        <a:xfrm flipV="1">
          <a:off x="18778220" y="10558775"/>
          <a:ext cx="73152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83845</xdr:rowOff>
    </xdr:from>
    <xdr:to>
      <xdr:col>107</xdr:col>
      <xdr:colOff>101600</xdr:colOff>
      <xdr:row>63</xdr:row>
      <xdr:rowOff>13995</xdr:rowOff>
    </xdr:to>
    <xdr:sp macro="" textlink="">
      <xdr:nvSpPr>
        <xdr:cNvPr id="607" name="楕円 606">
          <a:extLst>
            <a:ext uri="{FF2B5EF4-FFF2-40B4-BE49-F238E27FC236}">
              <a16:creationId xmlns:a16="http://schemas.microsoft.com/office/drawing/2014/main" id="{566ECFE0-83D2-4D40-9132-F2C1904F79A2}"/>
            </a:ext>
          </a:extLst>
        </xdr:cNvPr>
        <xdr:cNvSpPr/>
      </xdr:nvSpPr>
      <xdr:spPr>
        <a:xfrm>
          <a:off x="17937480" y="10477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134645</xdr:rowOff>
    </xdr:from>
    <xdr:to>
      <xdr:col>111</xdr:col>
      <xdr:colOff>177800</xdr:colOff>
      <xdr:row>62</xdr:row>
      <xdr:rowOff>165826</xdr:rowOff>
    </xdr:to>
    <xdr:cxnSp macro="">
      <xdr:nvCxnSpPr>
        <xdr:cNvPr id="608" name="直線コネクタ 607">
          <a:extLst>
            <a:ext uri="{FF2B5EF4-FFF2-40B4-BE49-F238E27FC236}">
              <a16:creationId xmlns:a16="http://schemas.microsoft.com/office/drawing/2014/main" id="{556363F1-A6CF-4A7F-9E13-EDBCB5EEB69F}"/>
            </a:ext>
          </a:extLst>
        </xdr:cNvPr>
        <xdr:cNvCxnSpPr/>
      </xdr:nvCxnSpPr>
      <xdr:spPr>
        <a:xfrm>
          <a:off x="17988280" y="10528325"/>
          <a:ext cx="78994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54539</xdr:rowOff>
    </xdr:from>
    <xdr:to>
      <xdr:col>102</xdr:col>
      <xdr:colOff>165100</xdr:colOff>
      <xdr:row>62</xdr:row>
      <xdr:rowOff>156139</xdr:rowOff>
    </xdr:to>
    <xdr:sp macro="" textlink="">
      <xdr:nvSpPr>
        <xdr:cNvPr id="609" name="楕円 608">
          <a:extLst>
            <a:ext uri="{FF2B5EF4-FFF2-40B4-BE49-F238E27FC236}">
              <a16:creationId xmlns:a16="http://schemas.microsoft.com/office/drawing/2014/main" id="{A0F30309-7758-47B1-A2A4-D4291DB83076}"/>
            </a:ext>
          </a:extLst>
        </xdr:cNvPr>
        <xdr:cNvSpPr/>
      </xdr:nvSpPr>
      <xdr:spPr>
        <a:xfrm>
          <a:off x="17162780" y="104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105339</xdr:rowOff>
    </xdr:from>
    <xdr:to>
      <xdr:col>107</xdr:col>
      <xdr:colOff>50800</xdr:colOff>
      <xdr:row>62</xdr:row>
      <xdr:rowOff>134645</xdr:rowOff>
    </xdr:to>
    <xdr:cxnSp macro="">
      <xdr:nvCxnSpPr>
        <xdr:cNvPr id="610" name="直線コネクタ 609">
          <a:extLst>
            <a:ext uri="{FF2B5EF4-FFF2-40B4-BE49-F238E27FC236}">
              <a16:creationId xmlns:a16="http://schemas.microsoft.com/office/drawing/2014/main" id="{B036EE02-6CA4-4ADA-A619-592DD7DE3098}"/>
            </a:ext>
          </a:extLst>
        </xdr:cNvPr>
        <xdr:cNvCxnSpPr/>
      </xdr:nvCxnSpPr>
      <xdr:spPr>
        <a:xfrm>
          <a:off x="17213580" y="10499019"/>
          <a:ext cx="7747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55773</xdr:rowOff>
    </xdr:from>
    <xdr:to>
      <xdr:col>98</xdr:col>
      <xdr:colOff>38100</xdr:colOff>
      <xdr:row>62</xdr:row>
      <xdr:rowOff>157373</xdr:rowOff>
    </xdr:to>
    <xdr:sp macro="" textlink="">
      <xdr:nvSpPr>
        <xdr:cNvPr id="611" name="楕円 610">
          <a:extLst>
            <a:ext uri="{FF2B5EF4-FFF2-40B4-BE49-F238E27FC236}">
              <a16:creationId xmlns:a16="http://schemas.microsoft.com/office/drawing/2014/main" id="{87524F35-F3BF-413A-88EC-CCD02A429D46}"/>
            </a:ext>
          </a:extLst>
        </xdr:cNvPr>
        <xdr:cNvSpPr/>
      </xdr:nvSpPr>
      <xdr:spPr>
        <a:xfrm>
          <a:off x="16388080" y="104494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105339</xdr:rowOff>
    </xdr:from>
    <xdr:to>
      <xdr:col>102</xdr:col>
      <xdr:colOff>114300</xdr:colOff>
      <xdr:row>62</xdr:row>
      <xdr:rowOff>106573</xdr:rowOff>
    </xdr:to>
    <xdr:cxnSp macro="">
      <xdr:nvCxnSpPr>
        <xdr:cNvPr id="612" name="直線コネクタ 611">
          <a:extLst>
            <a:ext uri="{FF2B5EF4-FFF2-40B4-BE49-F238E27FC236}">
              <a16:creationId xmlns:a16="http://schemas.microsoft.com/office/drawing/2014/main" id="{FD155DF1-EA06-4727-A09D-6A8B5850AB01}"/>
            </a:ext>
          </a:extLst>
        </xdr:cNvPr>
        <xdr:cNvCxnSpPr/>
      </xdr:nvCxnSpPr>
      <xdr:spPr>
        <a:xfrm flipV="1">
          <a:off x="16431260" y="10499019"/>
          <a:ext cx="78232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2475D485-A895-4251-A77A-7F3F4EEF2815}"/>
            </a:ext>
          </a:extLst>
        </xdr:cNvPr>
        <xdr:cNvSpPr txBox="1"/>
      </xdr:nvSpPr>
      <xdr:spPr>
        <a:xfrm>
          <a:off x="18561127" y="1027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14" name="n_2aveValue【学校施設】&#10;一人当たり面積">
          <a:extLst>
            <a:ext uri="{FF2B5EF4-FFF2-40B4-BE49-F238E27FC236}">
              <a16:creationId xmlns:a16="http://schemas.microsoft.com/office/drawing/2014/main" id="{6F3E0520-A1AB-4BC2-AABE-026DD179133B}"/>
            </a:ext>
          </a:extLst>
        </xdr:cNvPr>
        <xdr:cNvSpPr txBox="1"/>
      </xdr:nvSpPr>
      <xdr:spPr>
        <a:xfrm>
          <a:off x="17776267" y="1057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15" name="n_3aveValue【学校施設】&#10;一人当たり面積">
          <a:extLst>
            <a:ext uri="{FF2B5EF4-FFF2-40B4-BE49-F238E27FC236}">
              <a16:creationId xmlns:a16="http://schemas.microsoft.com/office/drawing/2014/main" id="{AF336BF7-D163-48B7-860C-7DA7E07BE2C8}"/>
            </a:ext>
          </a:extLst>
        </xdr:cNvPr>
        <xdr:cNvSpPr txBox="1"/>
      </xdr:nvSpPr>
      <xdr:spPr>
        <a:xfrm>
          <a:off x="17001567" y="105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16" name="n_4aveValue【学校施設】&#10;一人当たり面積">
          <a:extLst>
            <a:ext uri="{FF2B5EF4-FFF2-40B4-BE49-F238E27FC236}">
              <a16:creationId xmlns:a16="http://schemas.microsoft.com/office/drawing/2014/main" id="{57BFEAC0-E5F8-4997-89FE-9F9D33052789}"/>
            </a:ext>
          </a:extLst>
        </xdr:cNvPr>
        <xdr:cNvSpPr txBox="1"/>
      </xdr:nvSpPr>
      <xdr:spPr>
        <a:xfrm>
          <a:off x="16226867" y="1058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36303</xdr:rowOff>
    </xdr:from>
    <xdr:ext cx="469744" cy="259045"/>
    <xdr:sp macro="" textlink="">
      <xdr:nvSpPr>
        <xdr:cNvPr id="617" name="n_1mainValue【学校施設】&#10;一人当たり面積">
          <a:extLst>
            <a:ext uri="{FF2B5EF4-FFF2-40B4-BE49-F238E27FC236}">
              <a16:creationId xmlns:a16="http://schemas.microsoft.com/office/drawing/2014/main" id="{E9A3A20E-A67A-43B3-8764-3E927B1C7367}"/>
            </a:ext>
          </a:extLst>
        </xdr:cNvPr>
        <xdr:cNvSpPr txBox="1"/>
      </xdr:nvSpPr>
      <xdr:spPr>
        <a:xfrm>
          <a:off x="18561127" y="1059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30522</xdr:rowOff>
    </xdr:from>
    <xdr:ext cx="469744" cy="259045"/>
    <xdr:sp macro="" textlink="">
      <xdr:nvSpPr>
        <xdr:cNvPr id="618" name="n_2mainValue【学校施設】&#10;一人当たり面積">
          <a:extLst>
            <a:ext uri="{FF2B5EF4-FFF2-40B4-BE49-F238E27FC236}">
              <a16:creationId xmlns:a16="http://schemas.microsoft.com/office/drawing/2014/main" id="{3B75347C-2E14-4017-9D16-F9F1D01775E1}"/>
            </a:ext>
          </a:extLst>
        </xdr:cNvPr>
        <xdr:cNvSpPr txBox="1"/>
      </xdr:nvSpPr>
      <xdr:spPr>
        <a:xfrm>
          <a:off x="17776267" y="1025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1216</xdr:rowOff>
    </xdr:from>
    <xdr:ext cx="469744" cy="259045"/>
    <xdr:sp macro="" textlink="">
      <xdr:nvSpPr>
        <xdr:cNvPr id="619" name="n_3mainValue【学校施設】&#10;一人当たり面積">
          <a:extLst>
            <a:ext uri="{FF2B5EF4-FFF2-40B4-BE49-F238E27FC236}">
              <a16:creationId xmlns:a16="http://schemas.microsoft.com/office/drawing/2014/main" id="{E058E80F-C0DC-4581-B041-33834E2EEE66}"/>
            </a:ext>
          </a:extLst>
        </xdr:cNvPr>
        <xdr:cNvSpPr txBox="1"/>
      </xdr:nvSpPr>
      <xdr:spPr>
        <a:xfrm>
          <a:off x="17001567" y="102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2450</xdr:rowOff>
    </xdr:from>
    <xdr:ext cx="469744" cy="259045"/>
    <xdr:sp macro="" textlink="">
      <xdr:nvSpPr>
        <xdr:cNvPr id="620" name="n_4mainValue【学校施設】&#10;一人当たり面積">
          <a:extLst>
            <a:ext uri="{FF2B5EF4-FFF2-40B4-BE49-F238E27FC236}">
              <a16:creationId xmlns:a16="http://schemas.microsoft.com/office/drawing/2014/main" id="{5B8AD3FA-09E7-4CBA-A187-96F456C7953F}"/>
            </a:ext>
          </a:extLst>
        </xdr:cNvPr>
        <xdr:cNvSpPr txBox="1"/>
      </xdr:nvSpPr>
      <xdr:spPr>
        <a:xfrm>
          <a:off x="16226867" y="102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409DD92B-DB22-4E9E-827B-F6339E0FE0F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78FDC2B0-01DA-4F68-BCD0-F41E91EEBC2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62499744-E2AA-4E15-B7EF-95259BAEB95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1C01EF34-F53B-43BE-8920-C756C3BEAB0E}"/>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974DD892-4CC9-4EEA-8444-8920B89F9F57}"/>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532019AB-1D15-4F38-9FFE-4D3BAD59E12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4950F1AD-29E4-440A-831C-90BFA24C258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1FA6D5FA-D568-4FF0-8935-DE54CFEE0BA3}"/>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57970D3B-EBCB-4961-9407-0BBB1F4B5F87}"/>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51046C1D-8EC2-43B2-BAD0-720847892EB1}"/>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51F549AD-11A9-485D-8A45-E3928FE50AB6}"/>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4EA2AB09-BCB1-448A-A29C-1A51E44F64EF}"/>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E50F5124-9429-4792-87C0-D8A942DCF612}"/>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E445561D-C976-4406-A1CA-13D628135FF1}"/>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7680AD02-7FA3-4262-BD45-978783CDEB0B}"/>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9A9C2521-4B4B-41E6-8886-F4AF4C33E1BC}"/>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73A06C36-7BC5-4016-875D-E7AED53878AB}"/>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D18EE91C-3804-4930-9822-FACAFF4F8E6D}"/>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36E9DD58-DB47-4882-AF87-D4DE34E9FF65}"/>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3512E763-9577-413A-83A1-93B53AE2B3B1}"/>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2D27D2EA-D2B1-4072-9B7F-1AE58F53197F}"/>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F37CD6FE-B7E2-4D25-978A-BF58BBB8944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C5865B85-C782-44CA-98CE-251BEB376C3E}"/>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CB91CEA3-81C1-4606-8BF9-366CD3BEA002}"/>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45CCCC58-6495-4D69-96A8-60B28B980DA4}"/>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71216C7E-6420-466E-B373-FE4EC1386D2C}"/>
            </a:ext>
          </a:extLst>
        </xdr:cNvPr>
        <xdr:cNvCxnSpPr/>
      </xdr:nvCxnSpPr>
      <xdr:spPr>
        <a:xfrm flipV="1">
          <a:off x="14375764" y="1302312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id="{05D1A51F-EA4A-4047-A04F-3F6B35F112EA}"/>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DD264739-5E75-4A49-B412-C85BEACE3B9D}"/>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49" name="【児童館】&#10;有形固定資産減価償却率最大値テキスト">
          <a:extLst>
            <a:ext uri="{FF2B5EF4-FFF2-40B4-BE49-F238E27FC236}">
              <a16:creationId xmlns:a16="http://schemas.microsoft.com/office/drawing/2014/main" id="{CAE9E08E-2F4E-4692-88AC-7FFE06A30DA7}"/>
            </a:ext>
          </a:extLst>
        </xdr:cNvPr>
        <xdr:cNvSpPr txBox="1"/>
      </xdr:nvSpPr>
      <xdr:spPr>
        <a:xfrm>
          <a:off x="14414500" y="12802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0" name="直線コネクタ 649">
          <a:extLst>
            <a:ext uri="{FF2B5EF4-FFF2-40B4-BE49-F238E27FC236}">
              <a16:creationId xmlns:a16="http://schemas.microsoft.com/office/drawing/2014/main" id="{33A05611-FE89-465B-90AD-A3D45C2A7922}"/>
            </a:ext>
          </a:extLst>
        </xdr:cNvPr>
        <xdr:cNvCxnSpPr/>
      </xdr:nvCxnSpPr>
      <xdr:spPr>
        <a:xfrm>
          <a:off x="14287500" y="130231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51" name="【児童館】&#10;有形固定資産減価償却率平均値テキスト">
          <a:extLst>
            <a:ext uri="{FF2B5EF4-FFF2-40B4-BE49-F238E27FC236}">
              <a16:creationId xmlns:a16="http://schemas.microsoft.com/office/drawing/2014/main" id="{A5498A37-2242-4B6F-910C-92303AFAD069}"/>
            </a:ext>
          </a:extLst>
        </xdr:cNvPr>
        <xdr:cNvSpPr txBox="1"/>
      </xdr:nvSpPr>
      <xdr:spPr>
        <a:xfrm>
          <a:off x="14414500" y="1388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2" name="フローチャート: 判断 651">
          <a:extLst>
            <a:ext uri="{FF2B5EF4-FFF2-40B4-BE49-F238E27FC236}">
              <a16:creationId xmlns:a16="http://schemas.microsoft.com/office/drawing/2014/main" id="{90888ECF-90A7-444B-9447-E7B9E064BC38}"/>
            </a:ext>
          </a:extLst>
        </xdr:cNvPr>
        <xdr:cNvSpPr/>
      </xdr:nvSpPr>
      <xdr:spPr>
        <a:xfrm>
          <a:off x="14325600" y="13905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53" name="フローチャート: 判断 652">
          <a:extLst>
            <a:ext uri="{FF2B5EF4-FFF2-40B4-BE49-F238E27FC236}">
              <a16:creationId xmlns:a16="http://schemas.microsoft.com/office/drawing/2014/main" id="{F4C9DBD6-D014-44A1-93E1-1613262E4462}"/>
            </a:ext>
          </a:extLst>
        </xdr:cNvPr>
        <xdr:cNvSpPr/>
      </xdr:nvSpPr>
      <xdr:spPr>
        <a:xfrm>
          <a:off x="13578840" y="139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4" name="フローチャート: 判断 653">
          <a:extLst>
            <a:ext uri="{FF2B5EF4-FFF2-40B4-BE49-F238E27FC236}">
              <a16:creationId xmlns:a16="http://schemas.microsoft.com/office/drawing/2014/main" id="{8298AFEC-7243-4CB1-BADF-E437D6D16590}"/>
            </a:ext>
          </a:extLst>
        </xdr:cNvPr>
        <xdr:cNvSpPr/>
      </xdr:nvSpPr>
      <xdr:spPr>
        <a:xfrm>
          <a:off x="1280414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55" name="フローチャート: 判断 654">
          <a:extLst>
            <a:ext uri="{FF2B5EF4-FFF2-40B4-BE49-F238E27FC236}">
              <a16:creationId xmlns:a16="http://schemas.microsoft.com/office/drawing/2014/main" id="{28AAE205-5137-45E9-A03F-4451661443DC}"/>
            </a:ext>
          </a:extLst>
        </xdr:cNvPr>
        <xdr:cNvSpPr/>
      </xdr:nvSpPr>
      <xdr:spPr>
        <a:xfrm>
          <a:off x="1202944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56" name="フローチャート: 判断 655">
          <a:extLst>
            <a:ext uri="{FF2B5EF4-FFF2-40B4-BE49-F238E27FC236}">
              <a16:creationId xmlns:a16="http://schemas.microsoft.com/office/drawing/2014/main" id="{9E3EFADA-3B50-4E9F-94EA-4F16F9F13A85}"/>
            </a:ext>
          </a:extLst>
        </xdr:cNvPr>
        <xdr:cNvSpPr/>
      </xdr:nvSpPr>
      <xdr:spPr>
        <a:xfrm>
          <a:off x="1123188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48466EDC-F032-463D-9526-EF27DF2D007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17FC297-1DE1-41EC-A4EE-FD0C0B57AA11}"/>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AF75C2E-564D-4D37-A412-022CFE20C489}"/>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4D82B41-4DA2-426B-A69B-554186206F2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8D090383-A893-4679-9371-5BF54D45BF9D}"/>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662" name="楕円 661">
          <a:extLst>
            <a:ext uri="{FF2B5EF4-FFF2-40B4-BE49-F238E27FC236}">
              <a16:creationId xmlns:a16="http://schemas.microsoft.com/office/drawing/2014/main" id="{3BDD3DCA-4B4E-4F79-8CEB-8A89EB3517BC}"/>
            </a:ext>
          </a:extLst>
        </xdr:cNvPr>
        <xdr:cNvSpPr/>
      </xdr:nvSpPr>
      <xdr:spPr>
        <a:xfrm>
          <a:off x="14325600" y="137795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55897</xdr:rowOff>
    </xdr:from>
    <xdr:ext cx="405111" cy="259045"/>
    <xdr:sp macro="" textlink="">
      <xdr:nvSpPr>
        <xdr:cNvPr id="663" name="【児童館】&#10;有形固定資産減価償却率該当値テキスト">
          <a:extLst>
            <a:ext uri="{FF2B5EF4-FFF2-40B4-BE49-F238E27FC236}">
              <a16:creationId xmlns:a16="http://schemas.microsoft.com/office/drawing/2014/main" id="{092A9259-DEDB-4454-8B14-11A63B5C6907}"/>
            </a:ext>
          </a:extLst>
        </xdr:cNvPr>
        <xdr:cNvSpPr txBox="1"/>
      </xdr:nvSpPr>
      <xdr:spPr>
        <a:xfrm>
          <a:off x="14414500" y="1363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168548</xdr:rowOff>
    </xdr:from>
    <xdr:to>
      <xdr:col>81</xdr:col>
      <xdr:colOff>101600</xdr:colOff>
      <xdr:row>82</xdr:row>
      <xdr:rowOff>98698</xdr:rowOff>
    </xdr:to>
    <xdr:sp macro="" textlink="">
      <xdr:nvSpPr>
        <xdr:cNvPr id="664" name="楕円 663">
          <a:extLst>
            <a:ext uri="{FF2B5EF4-FFF2-40B4-BE49-F238E27FC236}">
              <a16:creationId xmlns:a16="http://schemas.microsoft.com/office/drawing/2014/main" id="{3DAF8D4E-587C-4E77-9940-731259406CA5}"/>
            </a:ext>
          </a:extLst>
        </xdr:cNvPr>
        <xdr:cNvSpPr/>
      </xdr:nvSpPr>
      <xdr:spPr>
        <a:xfrm>
          <a:off x="13578840" y="137473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47898</xdr:rowOff>
    </xdr:from>
    <xdr:to>
      <xdr:col>85</xdr:col>
      <xdr:colOff>127000</xdr:colOff>
      <xdr:row>82</xdr:row>
      <xdr:rowOff>83820</xdr:rowOff>
    </xdr:to>
    <xdr:cxnSp macro="">
      <xdr:nvCxnSpPr>
        <xdr:cNvPr id="665" name="直線コネクタ 664">
          <a:extLst>
            <a:ext uri="{FF2B5EF4-FFF2-40B4-BE49-F238E27FC236}">
              <a16:creationId xmlns:a16="http://schemas.microsoft.com/office/drawing/2014/main" id="{B147D176-0B57-494A-890D-F971CDF35815}"/>
            </a:ext>
          </a:extLst>
        </xdr:cNvPr>
        <xdr:cNvCxnSpPr/>
      </xdr:nvCxnSpPr>
      <xdr:spPr>
        <a:xfrm>
          <a:off x="13629640" y="13794378"/>
          <a:ext cx="74676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132624</xdr:rowOff>
    </xdr:from>
    <xdr:to>
      <xdr:col>76</xdr:col>
      <xdr:colOff>165100</xdr:colOff>
      <xdr:row>82</xdr:row>
      <xdr:rowOff>62774</xdr:rowOff>
    </xdr:to>
    <xdr:sp macro="" textlink="">
      <xdr:nvSpPr>
        <xdr:cNvPr id="666" name="楕円 665">
          <a:extLst>
            <a:ext uri="{FF2B5EF4-FFF2-40B4-BE49-F238E27FC236}">
              <a16:creationId xmlns:a16="http://schemas.microsoft.com/office/drawing/2014/main" id="{89876DC9-E7CC-4060-A72B-92CEAF34A9FF}"/>
            </a:ext>
          </a:extLst>
        </xdr:cNvPr>
        <xdr:cNvSpPr/>
      </xdr:nvSpPr>
      <xdr:spPr>
        <a:xfrm>
          <a:off x="12804140" y="13711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xdr:rowOff>
    </xdr:from>
    <xdr:to>
      <xdr:col>81</xdr:col>
      <xdr:colOff>50800</xdr:colOff>
      <xdr:row>82</xdr:row>
      <xdr:rowOff>47898</xdr:rowOff>
    </xdr:to>
    <xdr:cxnSp macro="">
      <xdr:nvCxnSpPr>
        <xdr:cNvPr id="667" name="直線コネクタ 666">
          <a:extLst>
            <a:ext uri="{FF2B5EF4-FFF2-40B4-BE49-F238E27FC236}">
              <a16:creationId xmlns:a16="http://schemas.microsoft.com/office/drawing/2014/main" id="{0CA41111-8330-4F02-B72A-85C26091566F}"/>
            </a:ext>
          </a:extLst>
        </xdr:cNvPr>
        <xdr:cNvCxnSpPr/>
      </xdr:nvCxnSpPr>
      <xdr:spPr>
        <a:xfrm>
          <a:off x="12854940" y="13758454"/>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96701</xdr:rowOff>
    </xdr:from>
    <xdr:to>
      <xdr:col>72</xdr:col>
      <xdr:colOff>38100</xdr:colOff>
      <xdr:row>82</xdr:row>
      <xdr:rowOff>26851</xdr:rowOff>
    </xdr:to>
    <xdr:sp macro="" textlink="">
      <xdr:nvSpPr>
        <xdr:cNvPr id="668" name="楕円 667">
          <a:extLst>
            <a:ext uri="{FF2B5EF4-FFF2-40B4-BE49-F238E27FC236}">
              <a16:creationId xmlns:a16="http://schemas.microsoft.com/office/drawing/2014/main" id="{84FB78A5-DEBE-4CA6-AC3A-56AB0D2A5115}"/>
            </a:ext>
          </a:extLst>
        </xdr:cNvPr>
        <xdr:cNvSpPr/>
      </xdr:nvSpPr>
      <xdr:spPr>
        <a:xfrm>
          <a:off x="12029440" y="136755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147501</xdr:rowOff>
    </xdr:from>
    <xdr:to>
      <xdr:col>76</xdr:col>
      <xdr:colOff>114300</xdr:colOff>
      <xdr:row>82</xdr:row>
      <xdr:rowOff>11974</xdr:rowOff>
    </xdr:to>
    <xdr:cxnSp macro="">
      <xdr:nvCxnSpPr>
        <xdr:cNvPr id="669" name="直線コネクタ 668">
          <a:extLst>
            <a:ext uri="{FF2B5EF4-FFF2-40B4-BE49-F238E27FC236}">
              <a16:creationId xmlns:a16="http://schemas.microsoft.com/office/drawing/2014/main" id="{5242B397-4E57-46B0-B42E-B2B52D69A176}"/>
            </a:ext>
          </a:extLst>
        </xdr:cNvPr>
        <xdr:cNvCxnSpPr/>
      </xdr:nvCxnSpPr>
      <xdr:spPr>
        <a:xfrm>
          <a:off x="12072620" y="13726341"/>
          <a:ext cx="7823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60779</xdr:rowOff>
    </xdr:from>
    <xdr:to>
      <xdr:col>67</xdr:col>
      <xdr:colOff>101600</xdr:colOff>
      <xdr:row>81</xdr:row>
      <xdr:rowOff>162379</xdr:rowOff>
    </xdr:to>
    <xdr:sp macro="" textlink="">
      <xdr:nvSpPr>
        <xdr:cNvPr id="670" name="楕円 669">
          <a:extLst>
            <a:ext uri="{FF2B5EF4-FFF2-40B4-BE49-F238E27FC236}">
              <a16:creationId xmlns:a16="http://schemas.microsoft.com/office/drawing/2014/main" id="{858B2985-4C67-4940-BD29-616F37D84CFA}"/>
            </a:ext>
          </a:extLst>
        </xdr:cNvPr>
        <xdr:cNvSpPr/>
      </xdr:nvSpPr>
      <xdr:spPr>
        <a:xfrm>
          <a:off x="1123188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111579</xdr:rowOff>
    </xdr:from>
    <xdr:to>
      <xdr:col>71</xdr:col>
      <xdr:colOff>177800</xdr:colOff>
      <xdr:row>81</xdr:row>
      <xdr:rowOff>147501</xdr:rowOff>
    </xdr:to>
    <xdr:cxnSp macro="">
      <xdr:nvCxnSpPr>
        <xdr:cNvPr id="671" name="直線コネクタ 670">
          <a:extLst>
            <a:ext uri="{FF2B5EF4-FFF2-40B4-BE49-F238E27FC236}">
              <a16:creationId xmlns:a16="http://schemas.microsoft.com/office/drawing/2014/main" id="{85E8E196-0057-4733-840A-DC225C004886}"/>
            </a:ext>
          </a:extLst>
        </xdr:cNvPr>
        <xdr:cNvCxnSpPr/>
      </xdr:nvCxnSpPr>
      <xdr:spPr>
        <a:xfrm>
          <a:off x="11282680" y="13690419"/>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135545</xdr:rowOff>
    </xdr:from>
    <xdr:ext cx="405111" cy="259045"/>
    <xdr:sp macro="" textlink="">
      <xdr:nvSpPr>
        <xdr:cNvPr id="672" name="n_1aveValue【児童館】&#10;有形固定資産減価償却率">
          <a:extLst>
            <a:ext uri="{FF2B5EF4-FFF2-40B4-BE49-F238E27FC236}">
              <a16:creationId xmlns:a16="http://schemas.microsoft.com/office/drawing/2014/main" id="{AEC2DEBD-D1CC-4966-B24F-F075EDA9FC64}"/>
            </a:ext>
          </a:extLst>
        </xdr:cNvPr>
        <xdr:cNvSpPr txBox="1"/>
      </xdr:nvSpPr>
      <xdr:spPr>
        <a:xfrm>
          <a:off x="13437244" y="1404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3" name="n_2aveValue【児童館】&#10;有形固定資産減価償却率">
          <a:extLst>
            <a:ext uri="{FF2B5EF4-FFF2-40B4-BE49-F238E27FC236}">
              <a16:creationId xmlns:a16="http://schemas.microsoft.com/office/drawing/2014/main" id="{6F7E45A8-3D96-414D-8AD0-F08824566F4A}"/>
            </a:ext>
          </a:extLst>
        </xdr:cNvPr>
        <xdr:cNvSpPr txBox="1"/>
      </xdr:nvSpPr>
      <xdr:spPr>
        <a:xfrm>
          <a:off x="1267524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120848</xdr:rowOff>
    </xdr:from>
    <xdr:ext cx="405111" cy="259045"/>
    <xdr:sp macro="" textlink="">
      <xdr:nvSpPr>
        <xdr:cNvPr id="674" name="n_3aveValue【児童館】&#10;有形固定資産減価償却率">
          <a:extLst>
            <a:ext uri="{FF2B5EF4-FFF2-40B4-BE49-F238E27FC236}">
              <a16:creationId xmlns:a16="http://schemas.microsoft.com/office/drawing/2014/main" id="{FF367B07-20F3-46C0-B4F7-7A50EFA809B7}"/>
            </a:ext>
          </a:extLst>
        </xdr:cNvPr>
        <xdr:cNvSpPr txBox="1"/>
      </xdr:nvSpPr>
      <xdr:spPr>
        <a:xfrm>
          <a:off x="1190054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35940</xdr:rowOff>
    </xdr:from>
    <xdr:ext cx="405111" cy="259045"/>
    <xdr:sp macro="" textlink="">
      <xdr:nvSpPr>
        <xdr:cNvPr id="675" name="n_4aveValue【児童館】&#10;有形固定資産減価償却率">
          <a:extLst>
            <a:ext uri="{FF2B5EF4-FFF2-40B4-BE49-F238E27FC236}">
              <a16:creationId xmlns:a16="http://schemas.microsoft.com/office/drawing/2014/main" id="{E024499D-24CE-4DE5-9BD0-AC4BF3C639FE}"/>
            </a:ext>
          </a:extLst>
        </xdr:cNvPr>
        <xdr:cNvSpPr txBox="1"/>
      </xdr:nvSpPr>
      <xdr:spPr>
        <a:xfrm>
          <a:off x="11102984" y="13950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115225</xdr:rowOff>
    </xdr:from>
    <xdr:ext cx="405111" cy="259045"/>
    <xdr:sp macro="" textlink="">
      <xdr:nvSpPr>
        <xdr:cNvPr id="676" name="n_1mainValue【児童館】&#10;有形固定資産減価償却率">
          <a:extLst>
            <a:ext uri="{FF2B5EF4-FFF2-40B4-BE49-F238E27FC236}">
              <a16:creationId xmlns:a16="http://schemas.microsoft.com/office/drawing/2014/main" id="{119876B0-1F81-49C0-A05B-E4DBE3A44B3F}"/>
            </a:ext>
          </a:extLst>
        </xdr:cNvPr>
        <xdr:cNvSpPr txBox="1"/>
      </xdr:nvSpPr>
      <xdr:spPr>
        <a:xfrm>
          <a:off x="13437244" y="1352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79301</xdr:rowOff>
    </xdr:from>
    <xdr:ext cx="405111" cy="259045"/>
    <xdr:sp macro="" textlink="">
      <xdr:nvSpPr>
        <xdr:cNvPr id="677" name="n_2mainValue【児童館】&#10;有形固定資産減価償却率">
          <a:extLst>
            <a:ext uri="{FF2B5EF4-FFF2-40B4-BE49-F238E27FC236}">
              <a16:creationId xmlns:a16="http://schemas.microsoft.com/office/drawing/2014/main" id="{C7C986D7-1E71-41F6-B682-93A0317A5BDC}"/>
            </a:ext>
          </a:extLst>
        </xdr:cNvPr>
        <xdr:cNvSpPr txBox="1"/>
      </xdr:nvSpPr>
      <xdr:spPr>
        <a:xfrm>
          <a:off x="12675244" y="1349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43378</xdr:rowOff>
    </xdr:from>
    <xdr:ext cx="405111" cy="259045"/>
    <xdr:sp macro="" textlink="">
      <xdr:nvSpPr>
        <xdr:cNvPr id="678" name="n_3mainValue【児童館】&#10;有形固定資産減価償却率">
          <a:extLst>
            <a:ext uri="{FF2B5EF4-FFF2-40B4-BE49-F238E27FC236}">
              <a16:creationId xmlns:a16="http://schemas.microsoft.com/office/drawing/2014/main" id="{86C2F15E-9C4D-4DD0-80F4-62A1D5D40A06}"/>
            </a:ext>
          </a:extLst>
        </xdr:cNvPr>
        <xdr:cNvSpPr txBox="1"/>
      </xdr:nvSpPr>
      <xdr:spPr>
        <a:xfrm>
          <a:off x="11900544" y="1345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7456</xdr:rowOff>
    </xdr:from>
    <xdr:ext cx="405111" cy="259045"/>
    <xdr:sp macro="" textlink="">
      <xdr:nvSpPr>
        <xdr:cNvPr id="679" name="n_4mainValue【児童館】&#10;有形固定資産減価償却率">
          <a:extLst>
            <a:ext uri="{FF2B5EF4-FFF2-40B4-BE49-F238E27FC236}">
              <a16:creationId xmlns:a16="http://schemas.microsoft.com/office/drawing/2014/main" id="{65E119EC-D17D-4B1D-873C-009E62F5E263}"/>
            </a:ext>
          </a:extLst>
        </xdr:cNvPr>
        <xdr:cNvSpPr txBox="1"/>
      </xdr:nvSpPr>
      <xdr:spPr>
        <a:xfrm>
          <a:off x="11102984" y="1341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BBE3BCAA-3D0F-455D-840F-9DBE37C6B709}"/>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21A5C40A-BC17-46DD-A82E-8EDC0652BCB5}"/>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C42FD373-06B6-438E-B2EE-20407670B03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E856F13C-5D2F-4CB7-897F-7C0110A276D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5ACE21A6-FF1E-43C3-848A-B51FAD66967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DBFF29E1-390B-49B1-BCC4-15F0EBEB49D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E6DE963E-58DD-44FE-B056-F4403D45050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E88CAE01-DDB7-4832-B9E1-BFA93C67E5E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93527F54-C8C4-459D-B2A1-0196C2AB3504}"/>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9D04FBE7-AE6D-4172-828D-16A7210466FE}"/>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48072AC3-5529-4F26-B3EB-12C54AB94CB3}"/>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4C3919F0-404B-4ED4-BF80-D9DF6D3990C8}"/>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A2ED26C0-A605-43D3-8ADD-AFC2FDB36AAD}"/>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2CC4B0A3-719D-45C4-9C1B-16D13668C02A}"/>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F711333-E0A3-4C6B-B158-0E638489D03F}"/>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DFBAC16F-9432-424D-9B21-BFB2FFCDC917}"/>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BBBF1EE5-B175-4C73-8AAF-8FC1BF61BA35}"/>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4AB98BFC-D80B-45A4-AB1C-58271669C92B}"/>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E76972DB-7DB5-4315-AC31-FB6D848BDF55}"/>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8503D708-4205-4DDD-892B-742E5C342AEE}"/>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91B708C-2B81-4752-AC54-9FEB91626B2C}"/>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C2977769-60C1-421D-93A2-341B84E1A38C}"/>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2DAE81B6-8381-4520-BFCF-1F7D6025F88B}"/>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703" name="直線コネクタ 702">
          <a:extLst>
            <a:ext uri="{FF2B5EF4-FFF2-40B4-BE49-F238E27FC236}">
              <a16:creationId xmlns:a16="http://schemas.microsoft.com/office/drawing/2014/main" id="{D464048B-A9EC-445F-9144-3054AA57D777}"/>
            </a:ext>
          </a:extLst>
        </xdr:cNvPr>
        <xdr:cNvCxnSpPr/>
      </xdr:nvCxnSpPr>
      <xdr:spPr>
        <a:xfrm flipV="1">
          <a:off x="19509104" y="13182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704" name="【児童館】&#10;一人当たり面積最小値テキスト">
          <a:extLst>
            <a:ext uri="{FF2B5EF4-FFF2-40B4-BE49-F238E27FC236}">
              <a16:creationId xmlns:a16="http://schemas.microsoft.com/office/drawing/2014/main" id="{6B194080-5D2C-4B02-897D-9ED7B8C44813}"/>
            </a:ext>
          </a:extLst>
        </xdr:cNvPr>
        <xdr:cNvSpPr txBox="1"/>
      </xdr:nvSpPr>
      <xdr:spPr>
        <a:xfrm>
          <a:off x="19547840"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705" name="直線コネクタ 704">
          <a:extLst>
            <a:ext uri="{FF2B5EF4-FFF2-40B4-BE49-F238E27FC236}">
              <a16:creationId xmlns:a16="http://schemas.microsoft.com/office/drawing/2014/main" id="{A53D5217-D788-4207-BE47-195440CDC6FA}"/>
            </a:ext>
          </a:extLst>
        </xdr:cNvPr>
        <xdr:cNvCxnSpPr/>
      </xdr:nvCxnSpPr>
      <xdr:spPr>
        <a:xfrm>
          <a:off x="19443700" y="1437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706" name="【児童館】&#10;一人当たり面積最大値テキスト">
          <a:extLst>
            <a:ext uri="{FF2B5EF4-FFF2-40B4-BE49-F238E27FC236}">
              <a16:creationId xmlns:a16="http://schemas.microsoft.com/office/drawing/2014/main" id="{F3BE79DB-7A9E-44F0-BD56-1E65A04B60D2}"/>
            </a:ext>
          </a:extLst>
        </xdr:cNvPr>
        <xdr:cNvSpPr txBox="1"/>
      </xdr:nvSpPr>
      <xdr:spPr>
        <a:xfrm>
          <a:off x="19547840" y="1296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707" name="直線コネクタ 706">
          <a:extLst>
            <a:ext uri="{FF2B5EF4-FFF2-40B4-BE49-F238E27FC236}">
              <a16:creationId xmlns:a16="http://schemas.microsoft.com/office/drawing/2014/main" id="{B717134E-BF83-4C11-8F94-402033E055F9}"/>
            </a:ext>
          </a:extLst>
        </xdr:cNvPr>
        <xdr:cNvCxnSpPr/>
      </xdr:nvCxnSpPr>
      <xdr:spPr>
        <a:xfrm>
          <a:off x="19443700" y="1318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8" name="【児童館】&#10;一人当たり面積平均値テキスト">
          <a:extLst>
            <a:ext uri="{FF2B5EF4-FFF2-40B4-BE49-F238E27FC236}">
              <a16:creationId xmlns:a16="http://schemas.microsoft.com/office/drawing/2014/main" id="{01D8C397-524F-466D-88E9-2BD4485ED76D}"/>
            </a:ext>
          </a:extLst>
        </xdr:cNvPr>
        <xdr:cNvSpPr txBox="1"/>
      </xdr:nvSpPr>
      <xdr:spPr>
        <a:xfrm>
          <a:off x="19547840" y="13959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9" name="フローチャート: 判断 708">
          <a:extLst>
            <a:ext uri="{FF2B5EF4-FFF2-40B4-BE49-F238E27FC236}">
              <a16:creationId xmlns:a16="http://schemas.microsoft.com/office/drawing/2014/main" id="{B21B5308-4F21-40BA-BAED-A43B617BE453}"/>
            </a:ext>
          </a:extLst>
        </xdr:cNvPr>
        <xdr:cNvSpPr/>
      </xdr:nvSpPr>
      <xdr:spPr>
        <a:xfrm>
          <a:off x="1945894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710" name="フローチャート: 判断 709">
          <a:extLst>
            <a:ext uri="{FF2B5EF4-FFF2-40B4-BE49-F238E27FC236}">
              <a16:creationId xmlns:a16="http://schemas.microsoft.com/office/drawing/2014/main" id="{CAAAC3C9-D762-4807-AA2E-AB2FA31B717F}"/>
            </a:ext>
          </a:extLst>
        </xdr:cNvPr>
        <xdr:cNvSpPr/>
      </xdr:nvSpPr>
      <xdr:spPr>
        <a:xfrm>
          <a:off x="18735040" y="13966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0313DFE5-4E36-463E-ACEB-40EEDF5C79C1}"/>
            </a:ext>
          </a:extLst>
        </xdr:cNvPr>
        <xdr:cNvSpPr/>
      </xdr:nvSpPr>
      <xdr:spPr>
        <a:xfrm>
          <a:off x="1793748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12" name="フローチャート: 判断 711">
          <a:extLst>
            <a:ext uri="{FF2B5EF4-FFF2-40B4-BE49-F238E27FC236}">
              <a16:creationId xmlns:a16="http://schemas.microsoft.com/office/drawing/2014/main" id="{FE9A3794-BCE5-4D1B-8F3D-11387C110509}"/>
            </a:ext>
          </a:extLst>
        </xdr:cNvPr>
        <xdr:cNvSpPr/>
      </xdr:nvSpPr>
      <xdr:spPr>
        <a:xfrm>
          <a:off x="17162780" y="1398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C3BF65E6-50C0-41B6-89F7-49267EB49AE7}"/>
            </a:ext>
          </a:extLst>
        </xdr:cNvPr>
        <xdr:cNvSpPr/>
      </xdr:nvSpPr>
      <xdr:spPr>
        <a:xfrm>
          <a:off x="1638808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F72BB9BD-658F-4114-BD61-7EBDC87D0BBF}"/>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CA48FB44-60A8-4A8C-A34F-C3CBF178074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358EB09C-BBC3-405F-8C51-093A4C6D98D7}"/>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BF72610-8556-415C-879F-0A307B962113}"/>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2AB8F81-3405-438E-B993-6ABDF5A7DD54}"/>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67311</xdr:rowOff>
    </xdr:from>
    <xdr:to>
      <xdr:col>116</xdr:col>
      <xdr:colOff>114300</xdr:colOff>
      <xdr:row>78</xdr:row>
      <xdr:rowOff>168911</xdr:rowOff>
    </xdr:to>
    <xdr:sp macro="" textlink="">
      <xdr:nvSpPr>
        <xdr:cNvPr id="719" name="楕円 718">
          <a:extLst>
            <a:ext uri="{FF2B5EF4-FFF2-40B4-BE49-F238E27FC236}">
              <a16:creationId xmlns:a16="http://schemas.microsoft.com/office/drawing/2014/main" id="{E1DABF9D-C33A-42C9-B4FC-918C2616189D}"/>
            </a:ext>
          </a:extLst>
        </xdr:cNvPr>
        <xdr:cNvSpPr/>
      </xdr:nvSpPr>
      <xdr:spPr>
        <a:xfrm>
          <a:off x="19458940" y="131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8908</xdr:rowOff>
    </xdr:from>
    <xdr:ext cx="469744" cy="259045"/>
    <xdr:sp macro="" textlink="">
      <xdr:nvSpPr>
        <xdr:cNvPr id="720" name="【児童館】&#10;一人当たり面積該当値テキスト">
          <a:extLst>
            <a:ext uri="{FF2B5EF4-FFF2-40B4-BE49-F238E27FC236}">
              <a16:creationId xmlns:a16="http://schemas.microsoft.com/office/drawing/2014/main" id="{B567A67C-1F9E-4E61-9165-99F912BE403A}"/>
            </a:ext>
          </a:extLst>
        </xdr:cNvPr>
        <xdr:cNvSpPr txBox="1"/>
      </xdr:nvSpPr>
      <xdr:spPr>
        <a:xfrm>
          <a:off x="19547840" y="1308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74930</xdr:rowOff>
    </xdr:from>
    <xdr:to>
      <xdr:col>112</xdr:col>
      <xdr:colOff>38100</xdr:colOff>
      <xdr:row>79</xdr:row>
      <xdr:rowOff>5080</xdr:rowOff>
    </xdr:to>
    <xdr:sp macro="" textlink="">
      <xdr:nvSpPr>
        <xdr:cNvPr id="721" name="楕円 720">
          <a:extLst>
            <a:ext uri="{FF2B5EF4-FFF2-40B4-BE49-F238E27FC236}">
              <a16:creationId xmlns:a16="http://schemas.microsoft.com/office/drawing/2014/main" id="{C78FAB16-0844-4AFE-889F-B8E793AB5E89}"/>
            </a:ext>
          </a:extLst>
        </xdr:cNvPr>
        <xdr:cNvSpPr/>
      </xdr:nvSpPr>
      <xdr:spPr>
        <a:xfrm>
          <a:off x="18735040" y="13150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118111</xdr:rowOff>
    </xdr:from>
    <xdr:to>
      <xdr:col>116</xdr:col>
      <xdr:colOff>63500</xdr:colOff>
      <xdr:row>78</xdr:row>
      <xdr:rowOff>125730</xdr:rowOff>
    </xdr:to>
    <xdr:cxnSp macro="">
      <xdr:nvCxnSpPr>
        <xdr:cNvPr id="722" name="直線コネクタ 721">
          <a:extLst>
            <a:ext uri="{FF2B5EF4-FFF2-40B4-BE49-F238E27FC236}">
              <a16:creationId xmlns:a16="http://schemas.microsoft.com/office/drawing/2014/main" id="{51874DBE-B292-48E2-B4F9-39F22679CEAB}"/>
            </a:ext>
          </a:extLst>
        </xdr:cNvPr>
        <xdr:cNvCxnSpPr/>
      </xdr:nvCxnSpPr>
      <xdr:spPr>
        <a:xfrm flipV="1">
          <a:off x="18778220" y="13194031"/>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59689</xdr:rowOff>
    </xdr:from>
    <xdr:to>
      <xdr:col>107</xdr:col>
      <xdr:colOff>101600</xdr:colOff>
      <xdr:row>78</xdr:row>
      <xdr:rowOff>161289</xdr:rowOff>
    </xdr:to>
    <xdr:sp macro="" textlink="">
      <xdr:nvSpPr>
        <xdr:cNvPr id="723" name="楕円 722">
          <a:extLst>
            <a:ext uri="{FF2B5EF4-FFF2-40B4-BE49-F238E27FC236}">
              <a16:creationId xmlns:a16="http://schemas.microsoft.com/office/drawing/2014/main" id="{7A5FEB9D-04EF-4BA0-8535-003A805F07F4}"/>
            </a:ext>
          </a:extLst>
        </xdr:cNvPr>
        <xdr:cNvSpPr/>
      </xdr:nvSpPr>
      <xdr:spPr>
        <a:xfrm>
          <a:off x="17937480" y="131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110489</xdr:rowOff>
    </xdr:from>
    <xdr:to>
      <xdr:col>111</xdr:col>
      <xdr:colOff>177800</xdr:colOff>
      <xdr:row>78</xdr:row>
      <xdr:rowOff>125730</xdr:rowOff>
    </xdr:to>
    <xdr:cxnSp macro="">
      <xdr:nvCxnSpPr>
        <xdr:cNvPr id="724" name="直線コネクタ 723">
          <a:extLst>
            <a:ext uri="{FF2B5EF4-FFF2-40B4-BE49-F238E27FC236}">
              <a16:creationId xmlns:a16="http://schemas.microsoft.com/office/drawing/2014/main" id="{5E2B8E7B-5BA9-4258-8F9D-C609D183D5E4}"/>
            </a:ext>
          </a:extLst>
        </xdr:cNvPr>
        <xdr:cNvCxnSpPr/>
      </xdr:nvCxnSpPr>
      <xdr:spPr>
        <a:xfrm>
          <a:off x="17988280" y="13186409"/>
          <a:ext cx="78994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90170</xdr:rowOff>
    </xdr:from>
    <xdr:to>
      <xdr:col>102</xdr:col>
      <xdr:colOff>165100</xdr:colOff>
      <xdr:row>79</xdr:row>
      <xdr:rowOff>20320</xdr:rowOff>
    </xdr:to>
    <xdr:sp macro="" textlink="">
      <xdr:nvSpPr>
        <xdr:cNvPr id="725" name="楕円 724">
          <a:extLst>
            <a:ext uri="{FF2B5EF4-FFF2-40B4-BE49-F238E27FC236}">
              <a16:creationId xmlns:a16="http://schemas.microsoft.com/office/drawing/2014/main" id="{5B4CA157-94E8-4E29-A24C-5A6865E188A1}"/>
            </a:ext>
          </a:extLst>
        </xdr:cNvPr>
        <xdr:cNvSpPr/>
      </xdr:nvSpPr>
      <xdr:spPr>
        <a:xfrm>
          <a:off x="17162780" y="13166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110489</xdr:rowOff>
    </xdr:from>
    <xdr:to>
      <xdr:col>107</xdr:col>
      <xdr:colOff>50800</xdr:colOff>
      <xdr:row>78</xdr:row>
      <xdr:rowOff>140970</xdr:rowOff>
    </xdr:to>
    <xdr:cxnSp macro="">
      <xdr:nvCxnSpPr>
        <xdr:cNvPr id="726" name="直線コネクタ 725">
          <a:extLst>
            <a:ext uri="{FF2B5EF4-FFF2-40B4-BE49-F238E27FC236}">
              <a16:creationId xmlns:a16="http://schemas.microsoft.com/office/drawing/2014/main" id="{58F405C5-F643-4561-80D6-70F2E914BF71}"/>
            </a:ext>
          </a:extLst>
        </xdr:cNvPr>
        <xdr:cNvCxnSpPr/>
      </xdr:nvCxnSpPr>
      <xdr:spPr>
        <a:xfrm flipV="1">
          <a:off x="17213580" y="13186409"/>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93980</xdr:rowOff>
    </xdr:from>
    <xdr:to>
      <xdr:col>98</xdr:col>
      <xdr:colOff>38100</xdr:colOff>
      <xdr:row>79</xdr:row>
      <xdr:rowOff>24130</xdr:rowOff>
    </xdr:to>
    <xdr:sp macro="" textlink="">
      <xdr:nvSpPr>
        <xdr:cNvPr id="727" name="楕円 726">
          <a:extLst>
            <a:ext uri="{FF2B5EF4-FFF2-40B4-BE49-F238E27FC236}">
              <a16:creationId xmlns:a16="http://schemas.microsoft.com/office/drawing/2014/main" id="{3BD8DCE5-D31E-42B3-886B-2552F756B909}"/>
            </a:ext>
          </a:extLst>
        </xdr:cNvPr>
        <xdr:cNvSpPr/>
      </xdr:nvSpPr>
      <xdr:spPr>
        <a:xfrm>
          <a:off x="16388080" y="13169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140970</xdr:rowOff>
    </xdr:from>
    <xdr:to>
      <xdr:col>102</xdr:col>
      <xdr:colOff>114300</xdr:colOff>
      <xdr:row>78</xdr:row>
      <xdr:rowOff>144780</xdr:rowOff>
    </xdr:to>
    <xdr:cxnSp macro="">
      <xdr:nvCxnSpPr>
        <xdr:cNvPr id="728" name="直線コネクタ 727">
          <a:extLst>
            <a:ext uri="{FF2B5EF4-FFF2-40B4-BE49-F238E27FC236}">
              <a16:creationId xmlns:a16="http://schemas.microsoft.com/office/drawing/2014/main" id="{A73EA1B8-B6AB-4492-B424-D6DF36DC3D4F}"/>
            </a:ext>
          </a:extLst>
        </xdr:cNvPr>
        <xdr:cNvCxnSpPr/>
      </xdr:nvCxnSpPr>
      <xdr:spPr>
        <a:xfrm flipV="1">
          <a:off x="16431260" y="1321689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144797</xdr:rowOff>
    </xdr:from>
    <xdr:ext cx="469744" cy="259045"/>
    <xdr:sp macro="" textlink="">
      <xdr:nvSpPr>
        <xdr:cNvPr id="729" name="n_1aveValue【児童館】&#10;一人当たり面積">
          <a:extLst>
            <a:ext uri="{FF2B5EF4-FFF2-40B4-BE49-F238E27FC236}">
              <a16:creationId xmlns:a16="http://schemas.microsoft.com/office/drawing/2014/main" id="{EB222856-1A97-4F5A-A167-DEC70FAE55E1}"/>
            </a:ext>
          </a:extLst>
        </xdr:cNvPr>
        <xdr:cNvSpPr txBox="1"/>
      </xdr:nvSpPr>
      <xdr:spPr>
        <a:xfrm>
          <a:off x="18561127" y="140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0" name="n_2aveValue【児童館】&#10;一人当たり面積">
          <a:extLst>
            <a:ext uri="{FF2B5EF4-FFF2-40B4-BE49-F238E27FC236}">
              <a16:creationId xmlns:a16="http://schemas.microsoft.com/office/drawing/2014/main" id="{91109B6D-04C6-450D-8D13-171DF94DAF59}"/>
            </a:ext>
          </a:extLst>
        </xdr:cNvPr>
        <xdr:cNvSpPr txBox="1"/>
      </xdr:nvSpPr>
      <xdr:spPr>
        <a:xfrm>
          <a:off x="1777626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731" name="n_3aveValue【児童館】&#10;一人当たり面積">
          <a:extLst>
            <a:ext uri="{FF2B5EF4-FFF2-40B4-BE49-F238E27FC236}">
              <a16:creationId xmlns:a16="http://schemas.microsoft.com/office/drawing/2014/main" id="{96E82630-F7C4-439A-B8E3-A309A917EC9F}"/>
            </a:ext>
          </a:extLst>
        </xdr:cNvPr>
        <xdr:cNvSpPr txBox="1"/>
      </xdr:nvSpPr>
      <xdr:spPr>
        <a:xfrm>
          <a:off x="1700156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2" name="n_4aveValue【児童館】&#10;一人当たり面積">
          <a:extLst>
            <a:ext uri="{FF2B5EF4-FFF2-40B4-BE49-F238E27FC236}">
              <a16:creationId xmlns:a16="http://schemas.microsoft.com/office/drawing/2014/main" id="{61846FFC-8E34-4D7E-B8D0-B848195FDA95}"/>
            </a:ext>
          </a:extLst>
        </xdr:cNvPr>
        <xdr:cNvSpPr txBox="1"/>
      </xdr:nvSpPr>
      <xdr:spPr>
        <a:xfrm>
          <a:off x="1622686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21607</xdr:rowOff>
    </xdr:from>
    <xdr:ext cx="469744" cy="259045"/>
    <xdr:sp macro="" textlink="">
      <xdr:nvSpPr>
        <xdr:cNvPr id="733" name="n_1mainValue【児童館】&#10;一人当たり面積">
          <a:extLst>
            <a:ext uri="{FF2B5EF4-FFF2-40B4-BE49-F238E27FC236}">
              <a16:creationId xmlns:a16="http://schemas.microsoft.com/office/drawing/2014/main" id="{C0C841D9-3859-48A4-A971-B3A4B054D7DC}"/>
            </a:ext>
          </a:extLst>
        </xdr:cNvPr>
        <xdr:cNvSpPr txBox="1"/>
      </xdr:nvSpPr>
      <xdr:spPr>
        <a:xfrm>
          <a:off x="18561127" y="129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6366</xdr:rowOff>
    </xdr:from>
    <xdr:ext cx="469744" cy="259045"/>
    <xdr:sp macro="" textlink="">
      <xdr:nvSpPr>
        <xdr:cNvPr id="734" name="n_2mainValue【児童館】&#10;一人当たり面積">
          <a:extLst>
            <a:ext uri="{FF2B5EF4-FFF2-40B4-BE49-F238E27FC236}">
              <a16:creationId xmlns:a16="http://schemas.microsoft.com/office/drawing/2014/main" id="{52BF954D-A682-4888-8B2C-294E6E0395EB}"/>
            </a:ext>
          </a:extLst>
        </xdr:cNvPr>
        <xdr:cNvSpPr txBox="1"/>
      </xdr:nvSpPr>
      <xdr:spPr>
        <a:xfrm>
          <a:off x="17776267" y="1291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36847</xdr:rowOff>
    </xdr:from>
    <xdr:ext cx="469744" cy="259045"/>
    <xdr:sp macro="" textlink="">
      <xdr:nvSpPr>
        <xdr:cNvPr id="735" name="n_3mainValue【児童館】&#10;一人当たり面積">
          <a:extLst>
            <a:ext uri="{FF2B5EF4-FFF2-40B4-BE49-F238E27FC236}">
              <a16:creationId xmlns:a16="http://schemas.microsoft.com/office/drawing/2014/main" id="{A3B800BC-6ED1-4060-BE5B-D441F1C78CCF}"/>
            </a:ext>
          </a:extLst>
        </xdr:cNvPr>
        <xdr:cNvSpPr txBox="1"/>
      </xdr:nvSpPr>
      <xdr:spPr>
        <a:xfrm>
          <a:off x="17001567" y="1294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40657</xdr:rowOff>
    </xdr:from>
    <xdr:ext cx="469744" cy="259045"/>
    <xdr:sp macro="" textlink="">
      <xdr:nvSpPr>
        <xdr:cNvPr id="736" name="n_4mainValue【児童館】&#10;一人当たり面積">
          <a:extLst>
            <a:ext uri="{FF2B5EF4-FFF2-40B4-BE49-F238E27FC236}">
              <a16:creationId xmlns:a16="http://schemas.microsoft.com/office/drawing/2014/main" id="{8F9DE16D-DE5E-482C-91C5-EA71121358EB}"/>
            </a:ext>
          </a:extLst>
        </xdr:cNvPr>
        <xdr:cNvSpPr txBox="1"/>
      </xdr:nvSpPr>
      <xdr:spPr>
        <a:xfrm>
          <a:off x="16226867" y="129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9689870F-5C2B-409A-8ED2-A2D9B6C0C9D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952C29F4-CCE6-4063-8E2F-D3C4351E0B23}"/>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14854D97-623A-4641-BB07-EE75AF30C2E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CFFD3E6C-8D12-4C26-B4ED-B040F45A931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D869733A-EF7F-4F56-AAD7-85BECD2D53C6}"/>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40378DFB-565F-4E50-BEF6-9F6F8C6F660B}"/>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D05FE337-B148-4433-BBD3-9A0900D275D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2D656E7C-A777-46AE-833C-E8A07F2FFB9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3110C893-1528-4546-9557-94E6BE49C987}"/>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6DBE1B6F-12BE-4B98-87EA-BD2254902463}"/>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ABF17DC9-FC15-40FB-A82D-9671A60635B6}"/>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61E8305A-697E-408B-9326-0C42CC048EAF}"/>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B7002A36-D3A5-470D-9383-D62676E06172}"/>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FF7BE900-9071-4643-A002-59F79FAE5BD7}"/>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409B3A6A-0C91-44C6-BC3F-9536C91F8C91}"/>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5ABA2815-F39E-46DF-A6ED-A57399256C83}"/>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82A83BEF-4E22-4334-816B-C07D512933F1}"/>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FB2B8B10-4238-4D0B-A299-618711BAB7E3}"/>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74DCD0BC-C729-4E0C-89E7-BEC28E2DB67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48E4806C-C2E3-47EC-A021-DCCB1DC2514F}"/>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4B931814-8A7D-4C62-BD9F-5D409EFE5F4F}"/>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1928D0E2-A7B1-421C-9F9A-4D5D00D7890E}"/>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F3EA08AC-21B0-4212-8155-E4E05705BE2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id="{B26D5CF3-340A-46AF-BF64-B4260CA20A8C}"/>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a:extLst>
            <a:ext uri="{FF2B5EF4-FFF2-40B4-BE49-F238E27FC236}">
              <a16:creationId xmlns:a16="http://schemas.microsoft.com/office/drawing/2014/main" id="{E672EDC4-D9AF-48FC-82F4-48FF09AB0938}"/>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id="{F695E99C-CD8F-4F63-B452-51991B4170A8}"/>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a:extLst>
            <a:ext uri="{FF2B5EF4-FFF2-40B4-BE49-F238E27FC236}">
              <a16:creationId xmlns:a16="http://schemas.microsoft.com/office/drawing/2014/main" id="{FB874347-A8A5-406F-876F-9F1FAE005B6A}"/>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FE7F584D-C8BC-48B1-892B-9B08E1908F24}"/>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765" name="【公民館】&#10;有形固定資産減価償却率平均値テキスト">
          <a:extLst>
            <a:ext uri="{FF2B5EF4-FFF2-40B4-BE49-F238E27FC236}">
              <a16:creationId xmlns:a16="http://schemas.microsoft.com/office/drawing/2014/main" id="{33B28225-5BA2-4D92-9358-5D664C4C4F8F}"/>
            </a:ext>
          </a:extLst>
        </xdr:cNvPr>
        <xdr:cNvSpPr txBox="1"/>
      </xdr:nvSpPr>
      <xdr:spPr>
        <a:xfrm>
          <a:off x="14414500" y="17508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66" name="フローチャート: 判断 765">
          <a:extLst>
            <a:ext uri="{FF2B5EF4-FFF2-40B4-BE49-F238E27FC236}">
              <a16:creationId xmlns:a16="http://schemas.microsoft.com/office/drawing/2014/main" id="{10F9C274-836C-44C8-AEEB-905649B7D354}"/>
            </a:ext>
          </a:extLst>
        </xdr:cNvPr>
        <xdr:cNvSpPr/>
      </xdr:nvSpPr>
      <xdr:spPr>
        <a:xfrm>
          <a:off x="14325600" y="17529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67" name="フローチャート: 判断 766">
          <a:extLst>
            <a:ext uri="{FF2B5EF4-FFF2-40B4-BE49-F238E27FC236}">
              <a16:creationId xmlns:a16="http://schemas.microsoft.com/office/drawing/2014/main" id="{823CA40C-EF64-4CE9-945D-589B29233F77}"/>
            </a:ext>
          </a:extLst>
        </xdr:cNvPr>
        <xdr:cNvSpPr/>
      </xdr:nvSpPr>
      <xdr:spPr>
        <a:xfrm>
          <a:off x="13578840" y="17541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68" name="フローチャート: 判断 767">
          <a:extLst>
            <a:ext uri="{FF2B5EF4-FFF2-40B4-BE49-F238E27FC236}">
              <a16:creationId xmlns:a16="http://schemas.microsoft.com/office/drawing/2014/main" id="{76EA0498-79DA-43E6-A2B0-36DA5100122B}"/>
            </a:ext>
          </a:extLst>
        </xdr:cNvPr>
        <xdr:cNvSpPr/>
      </xdr:nvSpPr>
      <xdr:spPr>
        <a:xfrm>
          <a:off x="12804140" y="1749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69" name="フローチャート: 判断 768">
          <a:extLst>
            <a:ext uri="{FF2B5EF4-FFF2-40B4-BE49-F238E27FC236}">
              <a16:creationId xmlns:a16="http://schemas.microsoft.com/office/drawing/2014/main" id="{FC1EA836-B5A1-48C6-BE1F-F651E13A4D09}"/>
            </a:ext>
          </a:extLst>
        </xdr:cNvPr>
        <xdr:cNvSpPr/>
      </xdr:nvSpPr>
      <xdr:spPr>
        <a:xfrm>
          <a:off x="12029440" y="174802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70" name="フローチャート: 判断 769">
          <a:extLst>
            <a:ext uri="{FF2B5EF4-FFF2-40B4-BE49-F238E27FC236}">
              <a16:creationId xmlns:a16="http://schemas.microsoft.com/office/drawing/2014/main" id="{5697D008-2296-4F3D-93C2-C7EC548CB500}"/>
            </a:ext>
          </a:extLst>
        </xdr:cNvPr>
        <xdr:cNvSpPr/>
      </xdr:nvSpPr>
      <xdr:spPr>
        <a:xfrm>
          <a:off x="11231880" y="174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77BC67EC-BD34-46A1-BAE7-5CFC750BC401}"/>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EADDCE12-84A7-4CE5-8EFD-2FAE8F154679}"/>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17F3E5BA-F48E-4854-AA87-D24951ACB036}"/>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489494B0-D144-4032-9B46-8949911BE68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6D0759A5-1FFB-4324-9958-AA9016F3EAB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55880</xdr:rowOff>
    </xdr:from>
    <xdr:to>
      <xdr:col>85</xdr:col>
      <xdr:colOff>177800</xdr:colOff>
      <xdr:row>100</xdr:row>
      <xdr:rowOff>157480</xdr:rowOff>
    </xdr:to>
    <xdr:sp macro="" textlink="">
      <xdr:nvSpPr>
        <xdr:cNvPr id="776" name="楕円 775">
          <a:extLst>
            <a:ext uri="{FF2B5EF4-FFF2-40B4-BE49-F238E27FC236}">
              <a16:creationId xmlns:a16="http://schemas.microsoft.com/office/drawing/2014/main" id="{BA550342-302A-41A6-BF2E-EB8F74E0F5F1}"/>
            </a:ext>
          </a:extLst>
        </xdr:cNvPr>
        <xdr:cNvSpPr/>
      </xdr:nvSpPr>
      <xdr:spPr>
        <a:xfrm>
          <a:off x="14325600" y="168198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142257</xdr:rowOff>
    </xdr:from>
    <xdr:ext cx="340478" cy="259045"/>
    <xdr:sp macro="" textlink="">
      <xdr:nvSpPr>
        <xdr:cNvPr id="777" name="【公民館】&#10;有形固定資産減価償却率該当値テキスト">
          <a:extLst>
            <a:ext uri="{FF2B5EF4-FFF2-40B4-BE49-F238E27FC236}">
              <a16:creationId xmlns:a16="http://schemas.microsoft.com/office/drawing/2014/main" id="{068AD7E2-BF45-48AD-B775-8DF35AF17740}"/>
            </a:ext>
          </a:extLst>
        </xdr:cNvPr>
        <xdr:cNvSpPr txBox="1"/>
      </xdr:nvSpPr>
      <xdr:spPr>
        <a:xfrm>
          <a:off x="14414500" y="16738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27939</xdr:rowOff>
    </xdr:from>
    <xdr:to>
      <xdr:col>81</xdr:col>
      <xdr:colOff>101600</xdr:colOff>
      <xdr:row>100</xdr:row>
      <xdr:rowOff>129539</xdr:rowOff>
    </xdr:to>
    <xdr:sp macro="" textlink="">
      <xdr:nvSpPr>
        <xdr:cNvPr id="778" name="楕円 777">
          <a:extLst>
            <a:ext uri="{FF2B5EF4-FFF2-40B4-BE49-F238E27FC236}">
              <a16:creationId xmlns:a16="http://schemas.microsoft.com/office/drawing/2014/main" id="{2801BD1C-DB56-4CA1-9933-DD835DEFB621}"/>
            </a:ext>
          </a:extLst>
        </xdr:cNvPr>
        <xdr:cNvSpPr/>
      </xdr:nvSpPr>
      <xdr:spPr>
        <a:xfrm>
          <a:off x="13578840" y="1679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78739</xdr:rowOff>
    </xdr:from>
    <xdr:to>
      <xdr:col>85</xdr:col>
      <xdr:colOff>127000</xdr:colOff>
      <xdr:row>100</xdr:row>
      <xdr:rowOff>106680</xdr:rowOff>
    </xdr:to>
    <xdr:cxnSp macro="">
      <xdr:nvCxnSpPr>
        <xdr:cNvPr id="779" name="直線コネクタ 778">
          <a:extLst>
            <a:ext uri="{FF2B5EF4-FFF2-40B4-BE49-F238E27FC236}">
              <a16:creationId xmlns:a16="http://schemas.microsoft.com/office/drawing/2014/main" id="{5A6834B4-A346-479B-8F4E-A1D84662CFE3}"/>
            </a:ext>
          </a:extLst>
        </xdr:cNvPr>
        <xdr:cNvCxnSpPr/>
      </xdr:nvCxnSpPr>
      <xdr:spPr>
        <a:xfrm>
          <a:off x="13629640" y="16842739"/>
          <a:ext cx="74676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0</xdr:rowOff>
    </xdr:from>
    <xdr:to>
      <xdr:col>76</xdr:col>
      <xdr:colOff>165100</xdr:colOff>
      <xdr:row>100</xdr:row>
      <xdr:rowOff>101600</xdr:rowOff>
    </xdr:to>
    <xdr:sp macro="" textlink="">
      <xdr:nvSpPr>
        <xdr:cNvPr id="780" name="楕円 779">
          <a:extLst>
            <a:ext uri="{FF2B5EF4-FFF2-40B4-BE49-F238E27FC236}">
              <a16:creationId xmlns:a16="http://schemas.microsoft.com/office/drawing/2014/main" id="{5C26C7AC-10D0-40AB-BB34-13825095860E}"/>
            </a:ext>
          </a:extLst>
        </xdr:cNvPr>
        <xdr:cNvSpPr/>
      </xdr:nvSpPr>
      <xdr:spPr>
        <a:xfrm>
          <a:off x="12804140" y="167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50800</xdr:rowOff>
    </xdr:from>
    <xdr:to>
      <xdr:col>81</xdr:col>
      <xdr:colOff>50800</xdr:colOff>
      <xdr:row>100</xdr:row>
      <xdr:rowOff>78739</xdr:rowOff>
    </xdr:to>
    <xdr:cxnSp macro="">
      <xdr:nvCxnSpPr>
        <xdr:cNvPr id="781" name="直線コネクタ 780">
          <a:extLst>
            <a:ext uri="{FF2B5EF4-FFF2-40B4-BE49-F238E27FC236}">
              <a16:creationId xmlns:a16="http://schemas.microsoft.com/office/drawing/2014/main" id="{AE78A172-76DE-4650-AB7F-41DA83526B4C}"/>
            </a:ext>
          </a:extLst>
        </xdr:cNvPr>
        <xdr:cNvCxnSpPr/>
      </xdr:nvCxnSpPr>
      <xdr:spPr>
        <a:xfrm>
          <a:off x="12854940" y="16814800"/>
          <a:ext cx="7747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149861</xdr:rowOff>
    </xdr:from>
    <xdr:to>
      <xdr:col>72</xdr:col>
      <xdr:colOff>38100</xdr:colOff>
      <xdr:row>100</xdr:row>
      <xdr:rowOff>80011</xdr:rowOff>
    </xdr:to>
    <xdr:sp macro="" textlink="">
      <xdr:nvSpPr>
        <xdr:cNvPr id="782" name="楕円 781">
          <a:extLst>
            <a:ext uri="{FF2B5EF4-FFF2-40B4-BE49-F238E27FC236}">
              <a16:creationId xmlns:a16="http://schemas.microsoft.com/office/drawing/2014/main" id="{1A4ACAB5-2145-429E-A97F-6AAA592F0E13}"/>
            </a:ext>
          </a:extLst>
        </xdr:cNvPr>
        <xdr:cNvSpPr/>
      </xdr:nvSpPr>
      <xdr:spPr>
        <a:xfrm>
          <a:off x="12029440" y="167462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29211</xdr:rowOff>
    </xdr:from>
    <xdr:to>
      <xdr:col>76</xdr:col>
      <xdr:colOff>114300</xdr:colOff>
      <xdr:row>100</xdr:row>
      <xdr:rowOff>50800</xdr:rowOff>
    </xdr:to>
    <xdr:cxnSp macro="">
      <xdr:nvCxnSpPr>
        <xdr:cNvPr id="783" name="直線コネクタ 782">
          <a:extLst>
            <a:ext uri="{FF2B5EF4-FFF2-40B4-BE49-F238E27FC236}">
              <a16:creationId xmlns:a16="http://schemas.microsoft.com/office/drawing/2014/main" id="{4BB40108-9D5A-4DA6-84F4-DCE223EB9DBB}"/>
            </a:ext>
          </a:extLst>
        </xdr:cNvPr>
        <xdr:cNvCxnSpPr/>
      </xdr:nvCxnSpPr>
      <xdr:spPr>
        <a:xfrm>
          <a:off x="12072620" y="16793211"/>
          <a:ext cx="78232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124461</xdr:rowOff>
    </xdr:from>
    <xdr:to>
      <xdr:col>67</xdr:col>
      <xdr:colOff>101600</xdr:colOff>
      <xdr:row>100</xdr:row>
      <xdr:rowOff>54611</xdr:rowOff>
    </xdr:to>
    <xdr:sp macro="" textlink="">
      <xdr:nvSpPr>
        <xdr:cNvPr id="784" name="楕円 783">
          <a:extLst>
            <a:ext uri="{FF2B5EF4-FFF2-40B4-BE49-F238E27FC236}">
              <a16:creationId xmlns:a16="http://schemas.microsoft.com/office/drawing/2014/main" id="{451B3BEA-8B85-45E9-A5E3-2F8170CFC4EB}"/>
            </a:ext>
          </a:extLst>
        </xdr:cNvPr>
        <xdr:cNvSpPr/>
      </xdr:nvSpPr>
      <xdr:spPr>
        <a:xfrm>
          <a:off x="11231880" y="167208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3811</xdr:rowOff>
    </xdr:from>
    <xdr:to>
      <xdr:col>71</xdr:col>
      <xdr:colOff>177800</xdr:colOff>
      <xdr:row>100</xdr:row>
      <xdr:rowOff>29211</xdr:rowOff>
    </xdr:to>
    <xdr:cxnSp macro="">
      <xdr:nvCxnSpPr>
        <xdr:cNvPr id="785" name="直線コネクタ 784">
          <a:extLst>
            <a:ext uri="{FF2B5EF4-FFF2-40B4-BE49-F238E27FC236}">
              <a16:creationId xmlns:a16="http://schemas.microsoft.com/office/drawing/2014/main" id="{BABB5053-E117-4535-B6BA-3497135FC6F8}"/>
            </a:ext>
          </a:extLst>
        </xdr:cNvPr>
        <xdr:cNvCxnSpPr/>
      </xdr:nvCxnSpPr>
      <xdr:spPr>
        <a:xfrm>
          <a:off x="11282680" y="16767811"/>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786" name="n_1aveValue【公民館】&#10;有形固定資産減価償却率">
          <a:extLst>
            <a:ext uri="{FF2B5EF4-FFF2-40B4-BE49-F238E27FC236}">
              <a16:creationId xmlns:a16="http://schemas.microsoft.com/office/drawing/2014/main" id="{FFB62B5E-6F0F-49E4-9707-DAC4089F153E}"/>
            </a:ext>
          </a:extLst>
        </xdr:cNvPr>
        <xdr:cNvSpPr txBox="1"/>
      </xdr:nvSpPr>
      <xdr:spPr>
        <a:xfrm>
          <a:off x="134372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787" name="n_2aveValue【公民館】&#10;有形固定資産減価償却率">
          <a:extLst>
            <a:ext uri="{FF2B5EF4-FFF2-40B4-BE49-F238E27FC236}">
              <a16:creationId xmlns:a16="http://schemas.microsoft.com/office/drawing/2014/main" id="{080F987C-EC7F-4D2E-8EA8-0D022F3F5232}"/>
            </a:ext>
          </a:extLst>
        </xdr:cNvPr>
        <xdr:cNvSpPr txBox="1"/>
      </xdr:nvSpPr>
      <xdr:spPr>
        <a:xfrm>
          <a:off x="12675244" y="1758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788" name="n_3aveValue【公民館】&#10;有形固定資産減価償却率">
          <a:extLst>
            <a:ext uri="{FF2B5EF4-FFF2-40B4-BE49-F238E27FC236}">
              <a16:creationId xmlns:a16="http://schemas.microsoft.com/office/drawing/2014/main" id="{794A117B-B3D8-46CB-B8EB-24C1A1173153}"/>
            </a:ext>
          </a:extLst>
        </xdr:cNvPr>
        <xdr:cNvSpPr txBox="1"/>
      </xdr:nvSpPr>
      <xdr:spPr>
        <a:xfrm>
          <a:off x="11900544" y="1757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789" name="n_4aveValue【公民館】&#10;有形固定資産減価償却率">
          <a:extLst>
            <a:ext uri="{FF2B5EF4-FFF2-40B4-BE49-F238E27FC236}">
              <a16:creationId xmlns:a16="http://schemas.microsoft.com/office/drawing/2014/main" id="{ACD38167-8023-46E0-BAC5-F67BBD2ACB35}"/>
            </a:ext>
          </a:extLst>
        </xdr:cNvPr>
        <xdr:cNvSpPr txBox="1"/>
      </xdr:nvSpPr>
      <xdr:spPr>
        <a:xfrm>
          <a:off x="11102984" y="1755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146066</xdr:rowOff>
    </xdr:from>
    <xdr:ext cx="340478" cy="259045"/>
    <xdr:sp macro="" textlink="">
      <xdr:nvSpPr>
        <xdr:cNvPr id="790" name="n_1mainValue【公民館】&#10;有形固定資産減価償却率">
          <a:extLst>
            <a:ext uri="{FF2B5EF4-FFF2-40B4-BE49-F238E27FC236}">
              <a16:creationId xmlns:a16="http://schemas.microsoft.com/office/drawing/2014/main" id="{6DF52107-5962-44CB-88BD-C96F95FCE119}"/>
            </a:ext>
          </a:extLst>
        </xdr:cNvPr>
        <xdr:cNvSpPr txBox="1"/>
      </xdr:nvSpPr>
      <xdr:spPr>
        <a:xfrm>
          <a:off x="13469561" y="165747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118127</xdr:rowOff>
    </xdr:from>
    <xdr:ext cx="340478" cy="259045"/>
    <xdr:sp macro="" textlink="">
      <xdr:nvSpPr>
        <xdr:cNvPr id="791" name="n_2mainValue【公民館】&#10;有形固定資産減価償却率">
          <a:extLst>
            <a:ext uri="{FF2B5EF4-FFF2-40B4-BE49-F238E27FC236}">
              <a16:creationId xmlns:a16="http://schemas.microsoft.com/office/drawing/2014/main" id="{D01429C4-5DE8-4CBA-AF20-25907FABF8E7}"/>
            </a:ext>
          </a:extLst>
        </xdr:cNvPr>
        <xdr:cNvSpPr txBox="1"/>
      </xdr:nvSpPr>
      <xdr:spPr>
        <a:xfrm>
          <a:off x="12707561"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96538</xdr:rowOff>
    </xdr:from>
    <xdr:ext cx="340478" cy="259045"/>
    <xdr:sp macro="" textlink="">
      <xdr:nvSpPr>
        <xdr:cNvPr id="792" name="n_3mainValue【公民館】&#10;有形固定資産減価償却率">
          <a:extLst>
            <a:ext uri="{FF2B5EF4-FFF2-40B4-BE49-F238E27FC236}">
              <a16:creationId xmlns:a16="http://schemas.microsoft.com/office/drawing/2014/main" id="{10685FE8-D1D5-4C80-A3CD-F797C2C75FC9}"/>
            </a:ext>
          </a:extLst>
        </xdr:cNvPr>
        <xdr:cNvSpPr txBox="1"/>
      </xdr:nvSpPr>
      <xdr:spPr>
        <a:xfrm>
          <a:off x="11910001" y="165252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71138</xdr:rowOff>
    </xdr:from>
    <xdr:ext cx="340478" cy="259045"/>
    <xdr:sp macro="" textlink="">
      <xdr:nvSpPr>
        <xdr:cNvPr id="793" name="n_4mainValue【公民館】&#10;有形固定資産減価償却率">
          <a:extLst>
            <a:ext uri="{FF2B5EF4-FFF2-40B4-BE49-F238E27FC236}">
              <a16:creationId xmlns:a16="http://schemas.microsoft.com/office/drawing/2014/main" id="{1D08CB6E-0015-485E-8024-8396D843489E}"/>
            </a:ext>
          </a:extLst>
        </xdr:cNvPr>
        <xdr:cNvSpPr txBox="1"/>
      </xdr:nvSpPr>
      <xdr:spPr>
        <a:xfrm>
          <a:off x="11135301" y="164998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CB5F148A-52B5-4EB7-978F-B17EE825C5BA}"/>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3389330-2F30-4DE0-A4D8-9D7FB3C4833C}"/>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7B670FAB-97D7-45A8-81CB-A1FC9E34D11D}"/>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BB9CD24B-CE8E-401C-8A57-F69D5007B0E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D1527F21-CCE6-443F-996F-721BC0CDD29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FFCD72F9-CE3C-4C5C-966F-DAD4DAEF9EE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2FECA634-CE26-4D5D-B336-8028E68A94C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784B220F-7BE3-4314-A7DE-7DBEF4149A9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76DC3CE9-F150-4C92-A825-AE289FA1BC64}"/>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F0CC2170-442D-45F2-9AA6-7C5BB3C8C2F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C8E3D4AC-E1E5-404A-8E7B-2F2188570D42}"/>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CE29AC1D-3736-43DA-BC26-E6BF09EAF1D4}"/>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F20C1C01-D4B2-4FC7-9461-C6E17712CB81}"/>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38761DB1-ADF1-4C15-9921-2A81A74F428D}"/>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B8C04E5-20B6-434C-BFA5-4BDB077AB797}"/>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9" name="テキスト ボックス 808">
          <a:extLst>
            <a:ext uri="{FF2B5EF4-FFF2-40B4-BE49-F238E27FC236}">
              <a16:creationId xmlns:a16="http://schemas.microsoft.com/office/drawing/2014/main" id="{6A458A8B-CD70-4467-803B-BD9F6D978BAD}"/>
            </a:ext>
          </a:extLst>
        </xdr:cNvPr>
        <xdr:cNvSpPr txBox="1"/>
      </xdr:nvSpPr>
      <xdr:spPr>
        <a:xfrm>
          <a:off x="1563072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267E8874-C346-41F0-8B75-7899752AD14B}"/>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1" name="テキスト ボックス 810">
          <a:extLst>
            <a:ext uri="{FF2B5EF4-FFF2-40B4-BE49-F238E27FC236}">
              <a16:creationId xmlns:a16="http://schemas.microsoft.com/office/drawing/2014/main" id="{3E5BA84A-B2BA-4B8F-8353-586895E9077E}"/>
            </a:ext>
          </a:extLst>
        </xdr:cNvPr>
        <xdr:cNvSpPr txBox="1"/>
      </xdr:nvSpPr>
      <xdr:spPr>
        <a:xfrm>
          <a:off x="1563072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C7A23EB9-89AB-40D0-9C1E-E48D1F92F25F}"/>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3" name="テキスト ボックス 812">
          <a:extLst>
            <a:ext uri="{FF2B5EF4-FFF2-40B4-BE49-F238E27FC236}">
              <a16:creationId xmlns:a16="http://schemas.microsoft.com/office/drawing/2014/main" id="{86842AD4-CCFD-4F34-897E-27A4F5ECAB2B}"/>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8AC4A805-1AE9-4049-AF57-A5E668B6AEAA}"/>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5" name="テキスト ボックス 814">
          <a:extLst>
            <a:ext uri="{FF2B5EF4-FFF2-40B4-BE49-F238E27FC236}">
              <a16:creationId xmlns:a16="http://schemas.microsoft.com/office/drawing/2014/main" id="{9D722F73-24F9-4F6D-9429-B25C340B2C9D}"/>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421951A8-2B74-46E4-8BD2-3E973EF167C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17" name="直線コネクタ 816">
          <a:extLst>
            <a:ext uri="{FF2B5EF4-FFF2-40B4-BE49-F238E27FC236}">
              <a16:creationId xmlns:a16="http://schemas.microsoft.com/office/drawing/2014/main" id="{AB0E100E-4EB0-487F-88F3-97EA09B9F1DD}"/>
            </a:ext>
          </a:extLst>
        </xdr:cNvPr>
        <xdr:cNvCxnSpPr/>
      </xdr:nvCxnSpPr>
      <xdr:spPr>
        <a:xfrm flipV="1">
          <a:off x="19509104" y="16945737"/>
          <a:ext cx="0" cy="130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8" name="【公民館】&#10;一人当たり面積最小値テキスト">
          <a:extLst>
            <a:ext uri="{FF2B5EF4-FFF2-40B4-BE49-F238E27FC236}">
              <a16:creationId xmlns:a16="http://schemas.microsoft.com/office/drawing/2014/main" id="{CE477349-5836-41BC-9304-9EBEA3CD6DCA}"/>
            </a:ext>
          </a:extLst>
        </xdr:cNvPr>
        <xdr:cNvSpPr txBox="1"/>
      </xdr:nvSpPr>
      <xdr:spPr>
        <a:xfrm>
          <a:off x="19547840" y="1825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9" name="直線コネクタ 818">
          <a:extLst>
            <a:ext uri="{FF2B5EF4-FFF2-40B4-BE49-F238E27FC236}">
              <a16:creationId xmlns:a16="http://schemas.microsoft.com/office/drawing/2014/main" id="{597B9DDE-7860-4DAC-AE9B-C4F8B22DC60D}"/>
            </a:ext>
          </a:extLst>
        </xdr:cNvPr>
        <xdr:cNvCxnSpPr/>
      </xdr:nvCxnSpPr>
      <xdr:spPr>
        <a:xfrm>
          <a:off x="19443700" y="18255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20" name="【公民館】&#10;一人当たり面積最大値テキスト">
          <a:extLst>
            <a:ext uri="{FF2B5EF4-FFF2-40B4-BE49-F238E27FC236}">
              <a16:creationId xmlns:a16="http://schemas.microsoft.com/office/drawing/2014/main" id="{601274A9-DB46-4DEF-9EA5-DF50C5041B10}"/>
            </a:ext>
          </a:extLst>
        </xdr:cNvPr>
        <xdr:cNvSpPr txBox="1"/>
      </xdr:nvSpPr>
      <xdr:spPr>
        <a:xfrm>
          <a:off x="19547840" y="167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21" name="直線コネクタ 820">
          <a:extLst>
            <a:ext uri="{FF2B5EF4-FFF2-40B4-BE49-F238E27FC236}">
              <a16:creationId xmlns:a16="http://schemas.microsoft.com/office/drawing/2014/main" id="{30C71D0F-B01E-43C8-8248-E7244A2E0379}"/>
            </a:ext>
          </a:extLst>
        </xdr:cNvPr>
        <xdr:cNvCxnSpPr/>
      </xdr:nvCxnSpPr>
      <xdr:spPr>
        <a:xfrm>
          <a:off x="19443700" y="16945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822" name="【公民館】&#10;一人当たり面積平均値テキスト">
          <a:extLst>
            <a:ext uri="{FF2B5EF4-FFF2-40B4-BE49-F238E27FC236}">
              <a16:creationId xmlns:a16="http://schemas.microsoft.com/office/drawing/2014/main" id="{97DCC1FC-3C74-4414-8D07-3D167DECA90C}"/>
            </a:ext>
          </a:extLst>
        </xdr:cNvPr>
        <xdr:cNvSpPr txBox="1"/>
      </xdr:nvSpPr>
      <xdr:spPr>
        <a:xfrm>
          <a:off x="19547840" y="1811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23" name="フローチャート: 判断 822">
          <a:extLst>
            <a:ext uri="{FF2B5EF4-FFF2-40B4-BE49-F238E27FC236}">
              <a16:creationId xmlns:a16="http://schemas.microsoft.com/office/drawing/2014/main" id="{2B5F8B10-6517-4B7B-8DE2-386F5B19AF40}"/>
            </a:ext>
          </a:extLst>
        </xdr:cNvPr>
        <xdr:cNvSpPr/>
      </xdr:nvSpPr>
      <xdr:spPr>
        <a:xfrm>
          <a:off x="19458940" y="1813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824" name="フローチャート: 判断 823">
          <a:extLst>
            <a:ext uri="{FF2B5EF4-FFF2-40B4-BE49-F238E27FC236}">
              <a16:creationId xmlns:a16="http://schemas.microsoft.com/office/drawing/2014/main" id="{AF8EEACE-9EF5-42E9-9742-0108A750416C}"/>
            </a:ext>
          </a:extLst>
        </xdr:cNvPr>
        <xdr:cNvSpPr/>
      </xdr:nvSpPr>
      <xdr:spPr>
        <a:xfrm>
          <a:off x="18735040" y="181321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825" name="フローチャート: 判断 824">
          <a:extLst>
            <a:ext uri="{FF2B5EF4-FFF2-40B4-BE49-F238E27FC236}">
              <a16:creationId xmlns:a16="http://schemas.microsoft.com/office/drawing/2014/main" id="{5A2E3502-ADCA-4AA4-BD3F-060C43B9D46B}"/>
            </a:ext>
          </a:extLst>
        </xdr:cNvPr>
        <xdr:cNvSpPr/>
      </xdr:nvSpPr>
      <xdr:spPr>
        <a:xfrm>
          <a:off x="17937480" y="1812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826" name="フローチャート: 判断 825">
          <a:extLst>
            <a:ext uri="{FF2B5EF4-FFF2-40B4-BE49-F238E27FC236}">
              <a16:creationId xmlns:a16="http://schemas.microsoft.com/office/drawing/2014/main" id="{A38CF561-3104-4E07-B52E-B26EEA90925C}"/>
            </a:ext>
          </a:extLst>
        </xdr:cNvPr>
        <xdr:cNvSpPr/>
      </xdr:nvSpPr>
      <xdr:spPr>
        <a:xfrm>
          <a:off x="17162780" y="181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827" name="フローチャート: 判断 826">
          <a:extLst>
            <a:ext uri="{FF2B5EF4-FFF2-40B4-BE49-F238E27FC236}">
              <a16:creationId xmlns:a16="http://schemas.microsoft.com/office/drawing/2014/main" id="{C3163D02-A948-499E-AFF0-D831FBD72100}"/>
            </a:ext>
          </a:extLst>
        </xdr:cNvPr>
        <xdr:cNvSpPr/>
      </xdr:nvSpPr>
      <xdr:spPr>
        <a:xfrm>
          <a:off x="16388080" y="181430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4C1168E7-17A8-49B4-B3EE-60CD42C51655}"/>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EFE69EF3-B735-4B34-95F2-01F67ECC357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E538A86-F76D-49EA-9A86-7FB9A925ED5C}"/>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FDED612-D4C2-4968-B7C5-EB4A5B668B8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987EE96-6CD4-4884-B964-A28C2AC704C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7569</xdr:rowOff>
    </xdr:from>
    <xdr:to>
      <xdr:col>116</xdr:col>
      <xdr:colOff>114300</xdr:colOff>
      <xdr:row>108</xdr:row>
      <xdr:rowOff>109169</xdr:rowOff>
    </xdr:to>
    <xdr:sp macro="" textlink="">
      <xdr:nvSpPr>
        <xdr:cNvPr id="833" name="楕円 832">
          <a:extLst>
            <a:ext uri="{FF2B5EF4-FFF2-40B4-BE49-F238E27FC236}">
              <a16:creationId xmlns:a16="http://schemas.microsoft.com/office/drawing/2014/main" id="{70C30F1E-E385-4026-9525-770020EF38A8}"/>
            </a:ext>
          </a:extLst>
        </xdr:cNvPr>
        <xdr:cNvSpPr/>
      </xdr:nvSpPr>
      <xdr:spPr>
        <a:xfrm>
          <a:off x="19458940" y="181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138396</xdr:rowOff>
    </xdr:from>
    <xdr:ext cx="469744" cy="259045"/>
    <xdr:sp macro="" textlink="">
      <xdr:nvSpPr>
        <xdr:cNvPr id="834" name="【公民館】&#10;一人当たり面積該当値テキスト">
          <a:extLst>
            <a:ext uri="{FF2B5EF4-FFF2-40B4-BE49-F238E27FC236}">
              <a16:creationId xmlns:a16="http://schemas.microsoft.com/office/drawing/2014/main" id="{B20D094A-150F-481E-B16D-B34B2C3B4DF2}"/>
            </a:ext>
          </a:extLst>
        </xdr:cNvPr>
        <xdr:cNvSpPr txBox="1"/>
      </xdr:nvSpPr>
      <xdr:spPr>
        <a:xfrm>
          <a:off x="19547840" y="1790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7950</xdr:rowOff>
    </xdr:from>
    <xdr:to>
      <xdr:col>112</xdr:col>
      <xdr:colOff>38100</xdr:colOff>
      <xdr:row>108</xdr:row>
      <xdr:rowOff>109550</xdr:rowOff>
    </xdr:to>
    <xdr:sp macro="" textlink="">
      <xdr:nvSpPr>
        <xdr:cNvPr id="835" name="楕円 834">
          <a:extLst>
            <a:ext uri="{FF2B5EF4-FFF2-40B4-BE49-F238E27FC236}">
              <a16:creationId xmlns:a16="http://schemas.microsoft.com/office/drawing/2014/main" id="{14AEDC67-ED96-498F-9C21-09B3E0112242}"/>
            </a:ext>
          </a:extLst>
        </xdr:cNvPr>
        <xdr:cNvSpPr/>
      </xdr:nvSpPr>
      <xdr:spPr>
        <a:xfrm>
          <a:off x="18735040" y="181130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58369</xdr:rowOff>
    </xdr:from>
    <xdr:to>
      <xdr:col>116</xdr:col>
      <xdr:colOff>63500</xdr:colOff>
      <xdr:row>108</xdr:row>
      <xdr:rowOff>58750</xdr:rowOff>
    </xdr:to>
    <xdr:cxnSp macro="">
      <xdr:nvCxnSpPr>
        <xdr:cNvPr id="836" name="直線コネクタ 835">
          <a:extLst>
            <a:ext uri="{FF2B5EF4-FFF2-40B4-BE49-F238E27FC236}">
              <a16:creationId xmlns:a16="http://schemas.microsoft.com/office/drawing/2014/main" id="{D9C1826A-AD12-4DEB-999B-9159D5D387B3}"/>
            </a:ext>
          </a:extLst>
        </xdr:cNvPr>
        <xdr:cNvCxnSpPr/>
      </xdr:nvCxnSpPr>
      <xdr:spPr>
        <a:xfrm flipV="1">
          <a:off x="18778220" y="18163489"/>
          <a:ext cx="7315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6883</xdr:rowOff>
    </xdr:from>
    <xdr:to>
      <xdr:col>107</xdr:col>
      <xdr:colOff>101600</xdr:colOff>
      <xdr:row>108</xdr:row>
      <xdr:rowOff>108483</xdr:rowOff>
    </xdr:to>
    <xdr:sp macro="" textlink="">
      <xdr:nvSpPr>
        <xdr:cNvPr id="837" name="楕円 836">
          <a:extLst>
            <a:ext uri="{FF2B5EF4-FFF2-40B4-BE49-F238E27FC236}">
              <a16:creationId xmlns:a16="http://schemas.microsoft.com/office/drawing/2014/main" id="{BB2F3FEC-1CE8-4C23-991F-63B596F20862}"/>
            </a:ext>
          </a:extLst>
        </xdr:cNvPr>
        <xdr:cNvSpPr/>
      </xdr:nvSpPr>
      <xdr:spPr>
        <a:xfrm>
          <a:off x="17937480" y="1811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57683</xdr:rowOff>
    </xdr:from>
    <xdr:to>
      <xdr:col>111</xdr:col>
      <xdr:colOff>177800</xdr:colOff>
      <xdr:row>108</xdr:row>
      <xdr:rowOff>58750</xdr:rowOff>
    </xdr:to>
    <xdr:cxnSp macro="">
      <xdr:nvCxnSpPr>
        <xdr:cNvPr id="838" name="直線コネクタ 837">
          <a:extLst>
            <a:ext uri="{FF2B5EF4-FFF2-40B4-BE49-F238E27FC236}">
              <a16:creationId xmlns:a16="http://schemas.microsoft.com/office/drawing/2014/main" id="{8B735F2F-F703-424B-B9CE-711D4E005A17}"/>
            </a:ext>
          </a:extLst>
        </xdr:cNvPr>
        <xdr:cNvCxnSpPr/>
      </xdr:nvCxnSpPr>
      <xdr:spPr>
        <a:xfrm>
          <a:off x="17988280" y="18162803"/>
          <a:ext cx="78994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6502</xdr:rowOff>
    </xdr:from>
    <xdr:to>
      <xdr:col>102</xdr:col>
      <xdr:colOff>165100</xdr:colOff>
      <xdr:row>108</xdr:row>
      <xdr:rowOff>108102</xdr:rowOff>
    </xdr:to>
    <xdr:sp macro="" textlink="">
      <xdr:nvSpPr>
        <xdr:cNvPr id="839" name="楕円 838">
          <a:extLst>
            <a:ext uri="{FF2B5EF4-FFF2-40B4-BE49-F238E27FC236}">
              <a16:creationId xmlns:a16="http://schemas.microsoft.com/office/drawing/2014/main" id="{E5AAEDF9-441A-481D-9947-439A2A086692}"/>
            </a:ext>
          </a:extLst>
        </xdr:cNvPr>
        <xdr:cNvSpPr/>
      </xdr:nvSpPr>
      <xdr:spPr>
        <a:xfrm>
          <a:off x="17162780" y="181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57302</xdr:rowOff>
    </xdr:from>
    <xdr:to>
      <xdr:col>107</xdr:col>
      <xdr:colOff>50800</xdr:colOff>
      <xdr:row>108</xdr:row>
      <xdr:rowOff>57683</xdr:rowOff>
    </xdr:to>
    <xdr:cxnSp macro="">
      <xdr:nvCxnSpPr>
        <xdr:cNvPr id="840" name="直線コネクタ 839">
          <a:extLst>
            <a:ext uri="{FF2B5EF4-FFF2-40B4-BE49-F238E27FC236}">
              <a16:creationId xmlns:a16="http://schemas.microsoft.com/office/drawing/2014/main" id="{13FFB702-7A70-43ED-A155-E91C58F4B239}"/>
            </a:ext>
          </a:extLst>
        </xdr:cNvPr>
        <xdr:cNvCxnSpPr/>
      </xdr:nvCxnSpPr>
      <xdr:spPr>
        <a:xfrm>
          <a:off x="17213580" y="18162422"/>
          <a:ext cx="7747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6807</xdr:rowOff>
    </xdr:from>
    <xdr:to>
      <xdr:col>98</xdr:col>
      <xdr:colOff>38100</xdr:colOff>
      <xdr:row>108</xdr:row>
      <xdr:rowOff>108407</xdr:rowOff>
    </xdr:to>
    <xdr:sp macro="" textlink="">
      <xdr:nvSpPr>
        <xdr:cNvPr id="841" name="楕円 840">
          <a:extLst>
            <a:ext uri="{FF2B5EF4-FFF2-40B4-BE49-F238E27FC236}">
              <a16:creationId xmlns:a16="http://schemas.microsoft.com/office/drawing/2014/main" id="{57F1F552-A8D8-4BCC-906C-FCB6932A8FE3}"/>
            </a:ext>
          </a:extLst>
        </xdr:cNvPr>
        <xdr:cNvSpPr/>
      </xdr:nvSpPr>
      <xdr:spPr>
        <a:xfrm>
          <a:off x="16388080" y="181119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57302</xdr:rowOff>
    </xdr:from>
    <xdr:to>
      <xdr:col>102</xdr:col>
      <xdr:colOff>114300</xdr:colOff>
      <xdr:row>108</xdr:row>
      <xdr:rowOff>57607</xdr:rowOff>
    </xdr:to>
    <xdr:cxnSp macro="">
      <xdr:nvCxnSpPr>
        <xdr:cNvPr id="842" name="直線コネクタ 841">
          <a:extLst>
            <a:ext uri="{FF2B5EF4-FFF2-40B4-BE49-F238E27FC236}">
              <a16:creationId xmlns:a16="http://schemas.microsoft.com/office/drawing/2014/main" id="{3EF0B08E-414D-4B3D-ACF6-F680F0F7ECC4}"/>
            </a:ext>
          </a:extLst>
        </xdr:cNvPr>
        <xdr:cNvCxnSpPr/>
      </xdr:nvCxnSpPr>
      <xdr:spPr>
        <a:xfrm flipV="1">
          <a:off x="16431260" y="18162422"/>
          <a:ext cx="78232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843" name="n_1aveValue【公民館】&#10;一人当たり面積">
          <a:extLst>
            <a:ext uri="{FF2B5EF4-FFF2-40B4-BE49-F238E27FC236}">
              <a16:creationId xmlns:a16="http://schemas.microsoft.com/office/drawing/2014/main" id="{5804E1BF-5D8F-4CD9-9853-B302BEFC2D55}"/>
            </a:ext>
          </a:extLst>
        </xdr:cNvPr>
        <xdr:cNvSpPr txBox="1"/>
      </xdr:nvSpPr>
      <xdr:spPr>
        <a:xfrm>
          <a:off x="18561127" y="1822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844" name="n_2aveValue【公民館】&#10;一人当たり面積">
          <a:extLst>
            <a:ext uri="{FF2B5EF4-FFF2-40B4-BE49-F238E27FC236}">
              <a16:creationId xmlns:a16="http://schemas.microsoft.com/office/drawing/2014/main" id="{56447F05-9599-482E-9FDE-2448351C84CF}"/>
            </a:ext>
          </a:extLst>
        </xdr:cNvPr>
        <xdr:cNvSpPr txBox="1"/>
      </xdr:nvSpPr>
      <xdr:spPr>
        <a:xfrm>
          <a:off x="17776267" y="182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845" name="n_3aveValue【公民館】&#10;一人当たり面積">
          <a:extLst>
            <a:ext uri="{FF2B5EF4-FFF2-40B4-BE49-F238E27FC236}">
              <a16:creationId xmlns:a16="http://schemas.microsoft.com/office/drawing/2014/main" id="{AF9E89E7-BACE-4A8C-A831-2CC3CBD21E91}"/>
            </a:ext>
          </a:extLst>
        </xdr:cNvPr>
        <xdr:cNvSpPr txBox="1"/>
      </xdr:nvSpPr>
      <xdr:spPr>
        <a:xfrm>
          <a:off x="17001567" y="182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846" name="n_4aveValue【公民館】&#10;一人当たり面積">
          <a:extLst>
            <a:ext uri="{FF2B5EF4-FFF2-40B4-BE49-F238E27FC236}">
              <a16:creationId xmlns:a16="http://schemas.microsoft.com/office/drawing/2014/main" id="{F0DECA7A-4D3B-422F-A70A-9DEEE3F8792B}"/>
            </a:ext>
          </a:extLst>
        </xdr:cNvPr>
        <xdr:cNvSpPr txBox="1"/>
      </xdr:nvSpPr>
      <xdr:spPr>
        <a:xfrm>
          <a:off x="16226867" y="1823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126077</xdr:rowOff>
    </xdr:from>
    <xdr:ext cx="469744" cy="259045"/>
    <xdr:sp macro="" textlink="">
      <xdr:nvSpPr>
        <xdr:cNvPr id="847" name="n_1mainValue【公民館】&#10;一人当たり面積">
          <a:extLst>
            <a:ext uri="{FF2B5EF4-FFF2-40B4-BE49-F238E27FC236}">
              <a16:creationId xmlns:a16="http://schemas.microsoft.com/office/drawing/2014/main" id="{ADB5B3F5-5BF8-4C2B-99C7-2C8E6AEE294A}"/>
            </a:ext>
          </a:extLst>
        </xdr:cNvPr>
        <xdr:cNvSpPr txBox="1"/>
      </xdr:nvSpPr>
      <xdr:spPr>
        <a:xfrm>
          <a:off x="18561127" y="178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125010</xdr:rowOff>
    </xdr:from>
    <xdr:ext cx="469744" cy="259045"/>
    <xdr:sp macro="" textlink="">
      <xdr:nvSpPr>
        <xdr:cNvPr id="848" name="n_2mainValue【公民館】&#10;一人当たり面積">
          <a:extLst>
            <a:ext uri="{FF2B5EF4-FFF2-40B4-BE49-F238E27FC236}">
              <a16:creationId xmlns:a16="http://schemas.microsoft.com/office/drawing/2014/main" id="{587FFBBF-CA52-4299-AB7E-51FC6EF1008F}"/>
            </a:ext>
          </a:extLst>
        </xdr:cNvPr>
        <xdr:cNvSpPr txBox="1"/>
      </xdr:nvSpPr>
      <xdr:spPr>
        <a:xfrm>
          <a:off x="17776267" y="1789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124629</xdr:rowOff>
    </xdr:from>
    <xdr:ext cx="469744" cy="259045"/>
    <xdr:sp macro="" textlink="">
      <xdr:nvSpPr>
        <xdr:cNvPr id="849" name="n_3mainValue【公民館】&#10;一人当たり面積">
          <a:extLst>
            <a:ext uri="{FF2B5EF4-FFF2-40B4-BE49-F238E27FC236}">
              <a16:creationId xmlns:a16="http://schemas.microsoft.com/office/drawing/2014/main" id="{85A33CED-C42E-45D3-BD8D-B999CA4F1D67}"/>
            </a:ext>
          </a:extLst>
        </xdr:cNvPr>
        <xdr:cNvSpPr txBox="1"/>
      </xdr:nvSpPr>
      <xdr:spPr>
        <a:xfrm>
          <a:off x="17001567" y="1789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124934</xdr:rowOff>
    </xdr:from>
    <xdr:ext cx="469744" cy="259045"/>
    <xdr:sp macro="" textlink="">
      <xdr:nvSpPr>
        <xdr:cNvPr id="850" name="n_4mainValue【公民館】&#10;一人当たり面積">
          <a:extLst>
            <a:ext uri="{FF2B5EF4-FFF2-40B4-BE49-F238E27FC236}">
              <a16:creationId xmlns:a16="http://schemas.microsoft.com/office/drawing/2014/main" id="{4CA744D8-58A1-424A-8AED-105C6E32A6AB}"/>
            </a:ext>
          </a:extLst>
        </xdr:cNvPr>
        <xdr:cNvSpPr txBox="1"/>
      </xdr:nvSpPr>
      <xdr:spPr>
        <a:xfrm>
          <a:off x="16226867" y="178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72889B04-6C11-4151-8C10-BFE1B989362D}"/>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62345703-2F17-46D0-8530-F6E21B5F85E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2936BD45-78D5-48B5-934A-FB67B0270229}"/>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の有形固定資産減価償却率が昨年度から</a:t>
          </a:r>
          <a:r>
            <a:rPr kumimoji="1" lang="en-US" altLang="ja-JP" sz="1300">
              <a:latin typeface="ＭＳ Ｐゴシック" panose="020B0600070205080204" pitchFamily="50" charset="-128"/>
              <a:ea typeface="ＭＳ Ｐゴシック" panose="020B0600070205080204" pitchFamily="50" charset="-128"/>
            </a:rPr>
            <a:t>44.8</a:t>
          </a:r>
          <a:r>
            <a:rPr kumimoji="1" lang="ja-JP" altLang="en-US" sz="1300">
              <a:latin typeface="ＭＳ Ｐゴシック" panose="020B0600070205080204" pitchFamily="50" charset="-128"/>
              <a:ea typeface="ＭＳ Ｐゴシック" panose="020B0600070205080204" pitchFamily="50" charset="-128"/>
            </a:rPr>
            <a:t>ポイント低くなった。これは、令和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年度に新保育所の建設が完了したためである。ただし、昭和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年度建築の「南大東村へき地保育所」が法定耐用年数の</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年を超過している。今後は施設の除却も検討しながら、施設の日常点検や定期点検を行い、適正な維持管理、安全管理に努めていく。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71E92A-2810-488C-833E-7AB9CD7DDAD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78680D-B911-4AFF-BF61-44520CDC65C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ECC98E-5A22-42E9-8099-4CD799900C7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38F03FE-0BE3-42A3-AED7-7DB28B3647B3}"/>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DE50985-8F71-4B10-BBB3-D337C4E51AE6}"/>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E3D98D6-49F3-46E4-ABA7-360516C04FF3}"/>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EA68E86-F5E8-451F-8DAB-D6E2C404423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29F9CC-DF8E-45D9-8AD8-B7E87098395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3AD3B11-FEAE-4A65-8531-B17F592A136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9AB3248-BAFC-4C70-921F-5490AF1EA9E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1,257
1,224
30.52
5,841,414
5,602,415
119,040
1,298,122
3,021,252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D4F1F9-F4F9-4444-B6A6-06BCDB81F9C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B7FBA7-E204-4258-99D0-2387CEB687D6}"/>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455548C-851B-4C2A-A629-950E621864EA}"/>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D09056-80DC-46C4-A49F-E489C43A688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D1293D4-4E1F-4F0F-9421-05758B28253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629D7A7-054E-43DF-AF0E-09AF2BB397DE}"/>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7A2B393-5CFC-41D5-AA02-79C5000C4F84}"/>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0A8D783-215D-4E2A-9204-D5D139B44F9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8A240C3-DCEF-4945-AF31-DA4075C0F52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ADBD1DA-47F0-450F-81F3-5DEABD1083A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2E953A-261D-458D-BB11-CF562D38F44E}"/>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9FBF86-E32F-4554-97E3-4ED71C0F852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88F1AC3-9EF1-4522-AAF5-3C099845F4E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0B82C8A-FB25-4133-83FA-369C7D19A02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8AD45D5-7104-4FA9-8C85-6E4AF9E25F8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10798D-A402-488B-8549-CDE7CD3B0F5D}"/>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E237035-FFEA-4AEB-AC5D-99D30FE6C39D}"/>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0DAD57-86D0-46F2-8422-934421C9EFD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3BB677-81E5-4F6E-9723-416E2F90C75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0DBAACF-6BFA-4441-A0E6-218FA0E514E5}"/>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C93F667-1321-417F-95EC-DE068B63238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F6CCB39-2046-4783-A141-8DF3D55277F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5881174-B16F-4119-A5AA-0FEA648E8B25}"/>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5415E68-62A6-4D54-8806-96FA69050F11}"/>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480CDFE-44AF-4DE8-91B3-B730517F391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CCA6D20-95A2-458D-AA8F-5281806B5D11}"/>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BFB36FB-E2AD-4252-AF2F-C9D4996587F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67C4C74-7B45-4151-9B51-6E93575C940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BEE9750-BA24-49AF-8104-878FC8C33112}"/>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869ADF3-7E87-4507-87E2-E0A5BBFF275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61241AE-7903-4C4C-8FFF-A719FD72603B}"/>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F0C81B0-F4E2-4916-8B81-4DD5B1B2100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7B9F735-E5DF-4EFF-AF07-D55B11634E3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CB01888-6636-4BCD-AFD1-A36BFD3AC284}"/>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C56837D-87CE-406E-A24B-21C33B49446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9D511E5-3977-487D-BCCA-C510EBEA73FC}"/>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1BF975A-ECA4-423A-AA4D-FC005F907304}"/>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F4F5412-DDD0-4EDC-BC10-F9E3E392210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12F3647-EEAA-4B78-9A6C-A085F8166FD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71F9E75-B867-455E-ADAD-DE00DDDF5F6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5C45415-A22B-4512-B10B-44D8DD9DC72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C0E12D2-734E-44CF-853A-68E03962DAB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98BC9F3-6D05-4937-8231-E16DFB37861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374E7AA-9A46-46BF-BA7C-9C75EA44D85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029D7B4-0531-47A4-83CB-A6319E71E1B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F30DBC1E-3DDB-4131-BD06-05769A9DCB4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95F98F6-847F-4A38-8633-9957D59DB018}"/>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EB8DCFB-974D-4C24-ABF4-A0263E77232A}"/>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D90B2064-2FD7-46EE-8820-52D481B8DD9E}"/>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8B775108-73C9-45CF-8FA4-CBF9F0CF06C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56A84B0B-1660-45D6-A5F3-80A1A5AE3E08}"/>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948201EF-0FB8-4679-9384-65A497734E91}"/>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DA09B50-A19B-4DB0-9308-405827B2FE69}"/>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E01B483-92ED-44F7-B24F-0F93EB23F6EF}"/>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37B3B4B3-C0D5-467D-9CC3-C39760E674D5}"/>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11EAA871-0B3C-455D-A054-EF1ACA3612BC}"/>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6501FA6-55D2-4B70-96C4-8379AE75A406}"/>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A20C0AA-3072-44EE-835A-931C7837A44E}"/>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E548F48-D672-4056-9113-932A58F4C3F8}"/>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2C2AF1D1-3E97-454E-8DB3-585855AF1C5E}"/>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F1857E59-A403-4752-B8DE-6B1CDBDA733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DB5883D8-04B9-4E80-A1EF-A81F841C6B7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7168B77A-5A5E-47AC-9048-4C40CB83ABD2}"/>
            </a:ext>
          </a:extLst>
        </xdr:cNvPr>
        <xdr:cNvCxnSpPr/>
      </xdr:nvCxnSpPr>
      <xdr:spPr>
        <a:xfrm flipV="1">
          <a:off x="4086225" y="9474381"/>
          <a:ext cx="0" cy="138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0DFCBBD-7651-4882-B7E2-CEF883380E6F}"/>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CFD294A-5B99-4A59-8214-D2EA5C69859E}"/>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811D92AA-C49F-4EE0-BA62-A88F1940852C}"/>
            </a:ext>
          </a:extLst>
        </xdr:cNvPr>
        <xdr:cNvSpPr txBox="1"/>
      </xdr:nvSpPr>
      <xdr:spPr>
        <a:xfrm>
          <a:off x="4124960" y="9253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6DEA2962-AEC8-406B-927C-FAA2389318A1}"/>
            </a:ext>
          </a:extLst>
        </xdr:cNvPr>
        <xdr:cNvCxnSpPr/>
      </xdr:nvCxnSpPr>
      <xdr:spPr>
        <a:xfrm>
          <a:off x="4020820" y="9474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E630B01B-3EFC-4522-A73F-FEE9AFA2330B}"/>
            </a:ext>
          </a:extLst>
        </xdr:cNvPr>
        <xdr:cNvSpPr txBox="1"/>
      </xdr:nvSpPr>
      <xdr:spPr>
        <a:xfrm>
          <a:off x="4124960" y="10303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B2D367AA-7301-46DC-BEA7-4815164201F9}"/>
            </a:ext>
          </a:extLst>
        </xdr:cNvPr>
        <xdr:cNvSpPr/>
      </xdr:nvSpPr>
      <xdr:spPr>
        <a:xfrm>
          <a:off x="4036060" y="10325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115BEDCA-4F71-42F3-AFD0-39882B28702E}"/>
            </a:ext>
          </a:extLst>
        </xdr:cNvPr>
        <xdr:cNvSpPr/>
      </xdr:nvSpPr>
      <xdr:spPr>
        <a:xfrm>
          <a:off x="3312160" y="103515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8E44E859-5736-4BFE-BC53-DDDF686874C0}"/>
            </a:ext>
          </a:extLst>
        </xdr:cNvPr>
        <xdr:cNvSpPr/>
      </xdr:nvSpPr>
      <xdr:spPr>
        <a:xfrm>
          <a:off x="2514600" y="10314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1953C939-ED25-43F1-95D4-563FE058568F}"/>
            </a:ext>
          </a:extLst>
        </xdr:cNvPr>
        <xdr:cNvSpPr/>
      </xdr:nvSpPr>
      <xdr:spPr>
        <a:xfrm>
          <a:off x="1739900" y="1026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B982A886-6E14-4D4B-9A0A-9B980012417E}"/>
            </a:ext>
          </a:extLst>
        </xdr:cNvPr>
        <xdr:cNvSpPr/>
      </xdr:nvSpPr>
      <xdr:spPr>
        <a:xfrm>
          <a:off x="965200" y="102601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4AA3C31-C7BD-4CED-A7DC-64FD6421C7D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A9CA89A-B0CC-4174-B002-0F7B726BD744}"/>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92E02D5-AD58-4DE5-8941-A8678CFF340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C750DBB-AE9F-47D1-B900-5C916268B21D}"/>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AC3D34B-CE47-417E-8B5F-194928CBA28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30843</xdr:rowOff>
    </xdr:from>
    <xdr:to>
      <xdr:col>24</xdr:col>
      <xdr:colOff>114300</xdr:colOff>
      <xdr:row>60</xdr:row>
      <xdr:rowOff>132443</xdr:rowOff>
    </xdr:to>
    <xdr:sp macro="" textlink="">
      <xdr:nvSpPr>
        <xdr:cNvPr id="90" name="楕円 89">
          <a:extLst>
            <a:ext uri="{FF2B5EF4-FFF2-40B4-BE49-F238E27FC236}">
              <a16:creationId xmlns:a16="http://schemas.microsoft.com/office/drawing/2014/main" id="{8D25DD1C-473A-42C8-9689-87AAB4A86FEB}"/>
            </a:ext>
          </a:extLst>
        </xdr:cNvPr>
        <xdr:cNvSpPr/>
      </xdr:nvSpPr>
      <xdr:spPr>
        <a:xfrm>
          <a:off x="403606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53720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33D768F-BE0F-412D-BA07-1275A1D69B9B}"/>
            </a:ext>
          </a:extLst>
        </xdr:cNvPr>
        <xdr:cNvSpPr txBox="1"/>
      </xdr:nvSpPr>
      <xdr:spPr>
        <a:xfrm>
          <a:off x="4124960"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164737</xdr:rowOff>
    </xdr:from>
    <xdr:to>
      <xdr:col>20</xdr:col>
      <xdr:colOff>38100</xdr:colOff>
      <xdr:row>60</xdr:row>
      <xdr:rowOff>94887</xdr:rowOff>
    </xdr:to>
    <xdr:sp macro="" textlink="">
      <xdr:nvSpPr>
        <xdr:cNvPr id="92" name="楕円 91">
          <a:extLst>
            <a:ext uri="{FF2B5EF4-FFF2-40B4-BE49-F238E27FC236}">
              <a16:creationId xmlns:a16="http://schemas.microsoft.com/office/drawing/2014/main" id="{D343C75B-EE5A-4B60-832F-5CE2D59B1FFF}"/>
            </a:ext>
          </a:extLst>
        </xdr:cNvPr>
        <xdr:cNvSpPr/>
      </xdr:nvSpPr>
      <xdr:spPr>
        <a:xfrm>
          <a:off x="3312160" y="100554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44087</xdr:rowOff>
    </xdr:from>
    <xdr:to>
      <xdr:col>24</xdr:col>
      <xdr:colOff>63500</xdr:colOff>
      <xdr:row>60</xdr:row>
      <xdr:rowOff>81643</xdr:rowOff>
    </xdr:to>
    <xdr:cxnSp macro="">
      <xdr:nvCxnSpPr>
        <xdr:cNvPr id="93" name="直線コネクタ 92">
          <a:extLst>
            <a:ext uri="{FF2B5EF4-FFF2-40B4-BE49-F238E27FC236}">
              <a16:creationId xmlns:a16="http://schemas.microsoft.com/office/drawing/2014/main" id="{85E6499A-4DE0-447E-88EC-8DE25972B8E7}"/>
            </a:ext>
          </a:extLst>
        </xdr:cNvPr>
        <xdr:cNvCxnSpPr/>
      </xdr:nvCxnSpPr>
      <xdr:spPr>
        <a:xfrm>
          <a:off x="3355340" y="10102487"/>
          <a:ext cx="7315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128815</xdr:rowOff>
    </xdr:from>
    <xdr:to>
      <xdr:col>15</xdr:col>
      <xdr:colOff>101600</xdr:colOff>
      <xdr:row>60</xdr:row>
      <xdr:rowOff>58965</xdr:rowOff>
    </xdr:to>
    <xdr:sp macro="" textlink="">
      <xdr:nvSpPr>
        <xdr:cNvPr id="94" name="楕円 93">
          <a:extLst>
            <a:ext uri="{FF2B5EF4-FFF2-40B4-BE49-F238E27FC236}">
              <a16:creationId xmlns:a16="http://schemas.microsoft.com/office/drawing/2014/main" id="{AD9EACB5-B493-4556-A626-3E83BC1D7CD2}"/>
            </a:ext>
          </a:extLst>
        </xdr:cNvPr>
        <xdr:cNvSpPr/>
      </xdr:nvSpPr>
      <xdr:spPr>
        <a:xfrm>
          <a:off x="2514600" y="10019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8165</xdr:rowOff>
    </xdr:from>
    <xdr:to>
      <xdr:col>19</xdr:col>
      <xdr:colOff>177800</xdr:colOff>
      <xdr:row>60</xdr:row>
      <xdr:rowOff>44087</xdr:rowOff>
    </xdr:to>
    <xdr:cxnSp macro="">
      <xdr:nvCxnSpPr>
        <xdr:cNvPr id="95" name="直線コネクタ 94">
          <a:extLst>
            <a:ext uri="{FF2B5EF4-FFF2-40B4-BE49-F238E27FC236}">
              <a16:creationId xmlns:a16="http://schemas.microsoft.com/office/drawing/2014/main" id="{72101142-D9EB-4316-8663-66D486627CC0}"/>
            </a:ext>
          </a:extLst>
        </xdr:cNvPr>
        <xdr:cNvCxnSpPr/>
      </xdr:nvCxnSpPr>
      <xdr:spPr>
        <a:xfrm>
          <a:off x="2565400" y="10066565"/>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92891</xdr:rowOff>
    </xdr:from>
    <xdr:to>
      <xdr:col>10</xdr:col>
      <xdr:colOff>165100</xdr:colOff>
      <xdr:row>60</xdr:row>
      <xdr:rowOff>23041</xdr:rowOff>
    </xdr:to>
    <xdr:sp macro="" textlink="">
      <xdr:nvSpPr>
        <xdr:cNvPr id="96" name="楕円 95">
          <a:extLst>
            <a:ext uri="{FF2B5EF4-FFF2-40B4-BE49-F238E27FC236}">
              <a16:creationId xmlns:a16="http://schemas.microsoft.com/office/drawing/2014/main" id="{963D443A-55D9-4D9A-A4CC-F6D192177D9B}"/>
            </a:ext>
          </a:extLst>
        </xdr:cNvPr>
        <xdr:cNvSpPr/>
      </xdr:nvSpPr>
      <xdr:spPr>
        <a:xfrm>
          <a:off x="1739900" y="99836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143691</xdr:rowOff>
    </xdr:from>
    <xdr:to>
      <xdr:col>15</xdr:col>
      <xdr:colOff>50800</xdr:colOff>
      <xdr:row>60</xdr:row>
      <xdr:rowOff>8165</xdr:rowOff>
    </xdr:to>
    <xdr:cxnSp macro="">
      <xdr:nvCxnSpPr>
        <xdr:cNvPr id="97" name="直線コネクタ 96">
          <a:extLst>
            <a:ext uri="{FF2B5EF4-FFF2-40B4-BE49-F238E27FC236}">
              <a16:creationId xmlns:a16="http://schemas.microsoft.com/office/drawing/2014/main" id="{287310F9-ED2A-4B3F-BF17-FB27C608CFC8}"/>
            </a:ext>
          </a:extLst>
        </xdr:cNvPr>
        <xdr:cNvCxnSpPr/>
      </xdr:nvCxnSpPr>
      <xdr:spPr>
        <a:xfrm>
          <a:off x="1790700" y="10034451"/>
          <a:ext cx="774700" cy="3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58601</xdr:rowOff>
    </xdr:from>
    <xdr:to>
      <xdr:col>6</xdr:col>
      <xdr:colOff>38100</xdr:colOff>
      <xdr:row>59</xdr:row>
      <xdr:rowOff>160201</xdr:rowOff>
    </xdr:to>
    <xdr:sp macro="" textlink="">
      <xdr:nvSpPr>
        <xdr:cNvPr id="98" name="楕円 97">
          <a:extLst>
            <a:ext uri="{FF2B5EF4-FFF2-40B4-BE49-F238E27FC236}">
              <a16:creationId xmlns:a16="http://schemas.microsoft.com/office/drawing/2014/main" id="{45B95CA5-D341-4F42-AC72-3D571051885A}"/>
            </a:ext>
          </a:extLst>
        </xdr:cNvPr>
        <xdr:cNvSpPr/>
      </xdr:nvSpPr>
      <xdr:spPr>
        <a:xfrm>
          <a:off x="965200" y="99493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109401</xdr:rowOff>
    </xdr:from>
    <xdr:to>
      <xdr:col>10</xdr:col>
      <xdr:colOff>114300</xdr:colOff>
      <xdr:row>59</xdr:row>
      <xdr:rowOff>143691</xdr:rowOff>
    </xdr:to>
    <xdr:cxnSp macro="">
      <xdr:nvCxnSpPr>
        <xdr:cNvPr id="99" name="直線コネクタ 98">
          <a:extLst>
            <a:ext uri="{FF2B5EF4-FFF2-40B4-BE49-F238E27FC236}">
              <a16:creationId xmlns:a16="http://schemas.microsoft.com/office/drawing/2014/main" id="{FE1C42F2-4526-4393-879D-4E7499808556}"/>
            </a:ext>
          </a:extLst>
        </xdr:cNvPr>
        <xdr:cNvCxnSpPr/>
      </xdr:nvCxnSpPr>
      <xdr:spPr>
        <a:xfrm>
          <a:off x="1008380" y="10000161"/>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a:extLst>
            <a:ext uri="{FF2B5EF4-FFF2-40B4-BE49-F238E27FC236}">
              <a16:creationId xmlns:a16="http://schemas.microsoft.com/office/drawing/2014/main" id="{4A896E3A-17EF-4928-8F79-1C37ED0E0FE4}"/>
            </a:ext>
          </a:extLst>
        </xdr:cNvPr>
        <xdr:cNvSpPr txBox="1"/>
      </xdr:nvSpPr>
      <xdr:spPr>
        <a:xfrm>
          <a:off x="3170564" y="1044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a:extLst>
            <a:ext uri="{FF2B5EF4-FFF2-40B4-BE49-F238E27FC236}">
              <a16:creationId xmlns:a16="http://schemas.microsoft.com/office/drawing/2014/main" id="{5136A2DE-8EA1-4E72-B0F1-63FCC3BEAF52}"/>
            </a:ext>
          </a:extLst>
        </xdr:cNvPr>
        <xdr:cNvSpPr txBox="1"/>
      </xdr:nvSpPr>
      <xdr:spPr>
        <a:xfrm>
          <a:off x="2385704" y="1040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a:extLst>
            <a:ext uri="{FF2B5EF4-FFF2-40B4-BE49-F238E27FC236}">
              <a16:creationId xmlns:a16="http://schemas.microsoft.com/office/drawing/2014/main" id="{E532AAEB-0BB3-48A2-BD05-15B375E4B271}"/>
            </a:ext>
          </a:extLst>
        </xdr:cNvPr>
        <xdr:cNvSpPr txBox="1"/>
      </xdr:nvSpPr>
      <xdr:spPr>
        <a:xfrm>
          <a:off x="1611004" y="103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a:extLst>
            <a:ext uri="{FF2B5EF4-FFF2-40B4-BE49-F238E27FC236}">
              <a16:creationId xmlns:a16="http://schemas.microsoft.com/office/drawing/2014/main" id="{B1754DF3-8705-437F-94F7-6EFD4244DF93}"/>
            </a:ext>
          </a:extLst>
        </xdr:cNvPr>
        <xdr:cNvSpPr txBox="1"/>
      </xdr:nvSpPr>
      <xdr:spPr>
        <a:xfrm>
          <a:off x="836304" y="10352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111414</xdr:rowOff>
    </xdr:from>
    <xdr:ext cx="405111" cy="259045"/>
    <xdr:sp macro="" textlink="">
      <xdr:nvSpPr>
        <xdr:cNvPr id="104" name="n_1mainValue【体育館・プール】&#10;有形固定資産減価償却率">
          <a:extLst>
            <a:ext uri="{FF2B5EF4-FFF2-40B4-BE49-F238E27FC236}">
              <a16:creationId xmlns:a16="http://schemas.microsoft.com/office/drawing/2014/main" id="{86626079-AAE0-4248-B725-6C426718887F}"/>
            </a:ext>
          </a:extLst>
        </xdr:cNvPr>
        <xdr:cNvSpPr txBox="1"/>
      </xdr:nvSpPr>
      <xdr:spPr>
        <a:xfrm>
          <a:off x="3170564"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75492</xdr:rowOff>
    </xdr:from>
    <xdr:ext cx="405111" cy="259045"/>
    <xdr:sp macro="" textlink="">
      <xdr:nvSpPr>
        <xdr:cNvPr id="105" name="n_2mainValue【体育館・プール】&#10;有形固定資産減価償却率">
          <a:extLst>
            <a:ext uri="{FF2B5EF4-FFF2-40B4-BE49-F238E27FC236}">
              <a16:creationId xmlns:a16="http://schemas.microsoft.com/office/drawing/2014/main" id="{19731716-F3D9-4275-9955-505C52C7A490}"/>
            </a:ext>
          </a:extLst>
        </xdr:cNvPr>
        <xdr:cNvSpPr txBox="1"/>
      </xdr:nvSpPr>
      <xdr:spPr>
        <a:xfrm>
          <a:off x="2385704" y="979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39568</xdr:rowOff>
    </xdr:from>
    <xdr:ext cx="405111" cy="259045"/>
    <xdr:sp macro="" textlink="">
      <xdr:nvSpPr>
        <xdr:cNvPr id="106" name="n_3mainValue【体育館・プール】&#10;有形固定資産減価償却率">
          <a:extLst>
            <a:ext uri="{FF2B5EF4-FFF2-40B4-BE49-F238E27FC236}">
              <a16:creationId xmlns:a16="http://schemas.microsoft.com/office/drawing/2014/main" id="{9B548607-ADC4-4D5A-A5DB-48293D265E59}"/>
            </a:ext>
          </a:extLst>
        </xdr:cNvPr>
        <xdr:cNvSpPr txBox="1"/>
      </xdr:nvSpPr>
      <xdr:spPr>
        <a:xfrm>
          <a:off x="1611004" y="976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5278</xdr:rowOff>
    </xdr:from>
    <xdr:ext cx="405111" cy="259045"/>
    <xdr:sp macro="" textlink="">
      <xdr:nvSpPr>
        <xdr:cNvPr id="107" name="n_4mainValue【体育館・プール】&#10;有形固定資産減価償却率">
          <a:extLst>
            <a:ext uri="{FF2B5EF4-FFF2-40B4-BE49-F238E27FC236}">
              <a16:creationId xmlns:a16="http://schemas.microsoft.com/office/drawing/2014/main" id="{121B4708-6006-42DB-B027-40368EA4D608}"/>
            </a:ext>
          </a:extLst>
        </xdr:cNvPr>
        <xdr:cNvSpPr txBox="1"/>
      </xdr:nvSpPr>
      <xdr:spPr>
        <a:xfrm>
          <a:off x="836304" y="972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A88FDD70-926D-4F84-AE4A-A215A8D8497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942491AB-3F7B-43EA-8B35-CBDEC35CF87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CC81E1D5-8714-4576-BAD9-8F27E6ACF3F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3FBE1809-D849-4D69-811D-5F4415956516}"/>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AC2C5948-432F-4136-9E66-D5530122C28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E5708994-1EAC-4484-A414-38B7D15A594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6ACA39AD-8CA7-43E3-BA0A-0E4A08C9436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C0A2CE74-3670-4577-84B1-6BFFE9EA55E8}"/>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4236E140-B8A6-4F61-A66C-FF6DE66E406F}"/>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BDC5FC1E-645E-42C0-9C43-51A3A1F32D5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2B31E270-17E2-48B0-B259-D6F35A46FE4F}"/>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B51122AB-CF68-4831-8743-258F7F9B36AC}"/>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F414BA35-60FF-4BB9-9111-01FD024E6F8D}"/>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72EB75A1-CDDE-4FEF-9445-46A155B1DD75}"/>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B37BFAF9-DF0C-4DCC-A657-9BFC7AB5B099}"/>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859E76D8-C225-4EEA-BD4F-7BE54E7804DC}"/>
            </a:ext>
          </a:extLst>
        </xdr:cNvPr>
        <xdr:cNvSpPr txBox="1"/>
      </xdr:nvSpPr>
      <xdr:spPr>
        <a:xfrm>
          <a:off x="536404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CB865D13-BF24-4E74-B78F-2D41884264A4}"/>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947C6B67-14B2-4C4B-B21F-66015516DA97}"/>
            </a:ext>
          </a:extLst>
        </xdr:cNvPr>
        <xdr:cNvSpPr txBox="1"/>
      </xdr:nvSpPr>
      <xdr:spPr>
        <a:xfrm>
          <a:off x="536404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578A012E-67FD-4E5F-AD23-A7A7024AA6C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BD042A47-F140-494A-9183-5AE2C936C725}"/>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97CD7FEC-F62A-4ADA-878D-A9E627A947A3}"/>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CE64756E-09F9-4C52-9867-30EC3794B248}"/>
            </a:ext>
          </a:extLst>
        </xdr:cNvPr>
        <xdr:cNvCxnSpPr/>
      </xdr:nvCxnSpPr>
      <xdr:spPr>
        <a:xfrm flipV="1">
          <a:off x="9219565" y="9351690"/>
          <a:ext cx="0" cy="137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FFDC30FC-CCCC-49EA-9347-E4E24CAB3C8E}"/>
            </a:ext>
          </a:extLst>
        </xdr:cNvPr>
        <xdr:cNvSpPr txBox="1"/>
      </xdr:nvSpPr>
      <xdr:spPr>
        <a:xfrm>
          <a:off x="9258300" y="107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8B898917-08FE-4C2C-ABA6-7A008AFC1FD1}"/>
            </a:ext>
          </a:extLst>
        </xdr:cNvPr>
        <xdr:cNvCxnSpPr/>
      </xdr:nvCxnSpPr>
      <xdr:spPr>
        <a:xfrm>
          <a:off x="9154160" y="10725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CE129AB9-553A-4062-AFB6-397A2EE53CFB}"/>
            </a:ext>
          </a:extLst>
        </xdr:cNvPr>
        <xdr:cNvSpPr txBox="1"/>
      </xdr:nvSpPr>
      <xdr:spPr>
        <a:xfrm>
          <a:off x="9258300" y="913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5FC4A38A-67C5-4EE7-BA13-65A4C2EDF0BC}"/>
            </a:ext>
          </a:extLst>
        </xdr:cNvPr>
        <xdr:cNvCxnSpPr/>
      </xdr:nvCxnSpPr>
      <xdr:spPr>
        <a:xfrm>
          <a:off x="9154160" y="9351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8D0FC202-F449-4D14-BDA6-5C7D641D56A1}"/>
            </a:ext>
          </a:extLst>
        </xdr:cNvPr>
        <xdr:cNvSpPr txBox="1"/>
      </xdr:nvSpPr>
      <xdr:spPr>
        <a:xfrm>
          <a:off x="9258300" y="1056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820D68CF-D1CE-44DF-9F98-608BC133E117}"/>
            </a:ext>
          </a:extLst>
        </xdr:cNvPr>
        <xdr:cNvSpPr/>
      </xdr:nvSpPr>
      <xdr:spPr>
        <a:xfrm>
          <a:off x="9192260" y="10582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296838AE-32DF-4103-AA72-C81CC8F2F0E4}"/>
            </a:ext>
          </a:extLst>
        </xdr:cNvPr>
        <xdr:cNvSpPr/>
      </xdr:nvSpPr>
      <xdr:spPr>
        <a:xfrm>
          <a:off x="8445500" y="1058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7C49BC32-CC7B-4927-85AF-E177803D9C88}"/>
            </a:ext>
          </a:extLst>
        </xdr:cNvPr>
        <xdr:cNvSpPr/>
      </xdr:nvSpPr>
      <xdr:spPr>
        <a:xfrm>
          <a:off x="7670800" y="10585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1E647148-AA16-444C-A1B5-A381CDAC1B10}"/>
            </a:ext>
          </a:extLst>
        </xdr:cNvPr>
        <xdr:cNvSpPr/>
      </xdr:nvSpPr>
      <xdr:spPr>
        <a:xfrm>
          <a:off x="6873240" y="1058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674E7C1D-CC34-4CBC-8562-32D726214C23}"/>
            </a:ext>
          </a:extLst>
        </xdr:cNvPr>
        <xdr:cNvSpPr/>
      </xdr:nvSpPr>
      <xdr:spPr>
        <a:xfrm>
          <a:off x="609854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9FC7A668-2965-4247-BF9F-D47BF7A3BFF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E122B17-E1C8-42BF-B86C-4BFACD66991E}"/>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80E35857-52EB-49FB-9C34-6AB9D2BBA12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6E483FB-EA08-4EBE-A0A2-CA2F6574711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B616B207-18D0-41EA-8BEE-0C0109254889}"/>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166370</xdr:rowOff>
    </xdr:from>
    <xdr:to>
      <xdr:col>55</xdr:col>
      <xdr:colOff>50800</xdr:colOff>
      <xdr:row>63</xdr:row>
      <xdr:rowOff>96520</xdr:rowOff>
    </xdr:to>
    <xdr:sp macro="" textlink="">
      <xdr:nvSpPr>
        <xdr:cNvPr id="145" name="楕円 144">
          <a:extLst>
            <a:ext uri="{FF2B5EF4-FFF2-40B4-BE49-F238E27FC236}">
              <a16:creationId xmlns:a16="http://schemas.microsoft.com/office/drawing/2014/main" id="{D12011DB-C978-4C17-B129-489BCF62D96F}"/>
            </a:ext>
          </a:extLst>
        </xdr:cNvPr>
        <xdr:cNvSpPr/>
      </xdr:nvSpPr>
      <xdr:spPr>
        <a:xfrm>
          <a:off x="9192260" y="1056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125747</xdr:rowOff>
    </xdr:from>
    <xdr:ext cx="469744" cy="259045"/>
    <xdr:sp macro="" textlink="">
      <xdr:nvSpPr>
        <xdr:cNvPr id="146" name="【体育館・プール】&#10;一人当たり面積該当値テキスト">
          <a:extLst>
            <a:ext uri="{FF2B5EF4-FFF2-40B4-BE49-F238E27FC236}">
              <a16:creationId xmlns:a16="http://schemas.microsoft.com/office/drawing/2014/main" id="{15D46E32-C44A-4CF1-9A00-3AB90D66EB6E}"/>
            </a:ext>
          </a:extLst>
        </xdr:cNvPr>
        <xdr:cNvSpPr txBox="1"/>
      </xdr:nvSpPr>
      <xdr:spPr>
        <a:xfrm>
          <a:off x="9258300"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166918</xdr:rowOff>
    </xdr:from>
    <xdr:to>
      <xdr:col>50</xdr:col>
      <xdr:colOff>165100</xdr:colOff>
      <xdr:row>63</xdr:row>
      <xdr:rowOff>97068</xdr:rowOff>
    </xdr:to>
    <xdr:sp macro="" textlink="">
      <xdr:nvSpPr>
        <xdr:cNvPr id="147" name="楕円 146">
          <a:extLst>
            <a:ext uri="{FF2B5EF4-FFF2-40B4-BE49-F238E27FC236}">
              <a16:creationId xmlns:a16="http://schemas.microsoft.com/office/drawing/2014/main" id="{DF04D2EC-D2BB-440F-85F9-4AE1F16B7EDB}"/>
            </a:ext>
          </a:extLst>
        </xdr:cNvPr>
        <xdr:cNvSpPr/>
      </xdr:nvSpPr>
      <xdr:spPr>
        <a:xfrm>
          <a:off x="8445500" y="105605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45720</xdr:rowOff>
    </xdr:from>
    <xdr:to>
      <xdr:col>55</xdr:col>
      <xdr:colOff>0</xdr:colOff>
      <xdr:row>63</xdr:row>
      <xdr:rowOff>46268</xdr:rowOff>
    </xdr:to>
    <xdr:cxnSp macro="">
      <xdr:nvCxnSpPr>
        <xdr:cNvPr id="148" name="直線コネクタ 147">
          <a:extLst>
            <a:ext uri="{FF2B5EF4-FFF2-40B4-BE49-F238E27FC236}">
              <a16:creationId xmlns:a16="http://schemas.microsoft.com/office/drawing/2014/main" id="{758923CC-AD78-44C8-9BC0-DF98984BE4A1}"/>
            </a:ext>
          </a:extLst>
        </xdr:cNvPr>
        <xdr:cNvCxnSpPr/>
      </xdr:nvCxnSpPr>
      <xdr:spPr>
        <a:xfrm flipV="1">
          <a:off x="8496300" y="10607040"/>
          <a:ext cx="7239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165456</xdr:rowOff>
    </xdr:from>
    <xdr:to>
      <xdr:col>46</xdr:col>
      <xdr:colOff>38100</xdr:colOff>
      <xdr:row>63</xdr:row>
      <xdr:rowOff>95606</xdr:rowOff>
    </xdr:to>
    <xdr:sp macro="" textlink="">
      <xdr:nvSpPr>
        <xdr:cNvPr id="149" name="楕円 148">
          <a:extLst>
            <a:ext uri="{FF2B5EF4-FFF2-40B4-BE49-F238E27FC236}">
              <a16:creationId xmlns:a16="http://schemas.microsoft.com/office/drawing/2014/main" id="{DBCA2F11-0675-4BAD-8B82-1D6D846BA543}"/>
            </a:ext>
          </a:extLst>
        </xdr:cNvPr>
        <xdr:cNvSpPr/>
      </xdr:nvSpPr>
      <xdr:spPr>
        <a:xfrm>
          <a:off x="7670800" y="105591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44806</xdr:rowOff>
    </xdr:from>
    <xdr:to>
      <xdr:col>50</xdr:col>
      <xdr:colOff>114300</xdr:colOff>
      <xdr:row>63</xdr:row>
      <xdr:rowOff>46268</xdr:rowOff>
    </xdr:to>
    <xdr:cxnSp macro="">
      <xdr:nvCxnSpPr>
        <xdr:cNvPr id="150" name="直線コネクタ 149">
          <a:extLst>
            <a:ext uri="{FF2B5EF4-FFF2-40B4-BE49-F238E27FC236}">
              <a16:creationId xmlns:a16="http://schemas.microsoft.com/office/drawing/2014/main" id="{2CB2E063-5E64-4C98-960B-13B24271C889}"/>
            </a:ext>
          </a:extLst>
        </xdr:cNvPr>
        <xdr:cNvCxnSpPr/>
      </xdr:nvCxnSpPr>
      <xdr:spPr>
        <a:xfrm>
          <a:off x="7713980" y="10606126"/>
          <a:ext cx="78232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168291</xdr:rowOff>
    </xdr:from>
    <xdr:to>
      <xdr:col>41</xdr:col>
      <xdr:colOff>101600</xdr:colOff>
      <xdr:row>63</xdr:row>
      <xdr:rowOff>98441</xdr:rowOff>
    </xdr:to>
    <xdr:sp macro="" textlink="">
      <xdr:nvSpPr>
        <xdr:cNvPr id="151" name="楕円 150">
          <a:extLst>
            <a:ext uri="{FF2B5EF4-FFF2-40B4-BE49-F238E27FC236}">
              <a16:creationId xmlns:a16="http://schemas.microsoft.com/office/drawing/2014/main" id="{887743D2-1958-48C2-B04D-8385BB89FEE5}"/>
            </a:ext>
          </a:extLst>
        </xdr:cNvPr>
        <xdr:cNvSpPr/>
      </xdr:nvSpPr>
      <xdr:spPr>
        <a:xfrm>
          <a:off x="6873240" y="105619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44806</xdr:rowOff>
    </xdr:from>
    <xdr:to>
      <xdr:col>45</xdr:col>
      <xdr:colOff>177800</xdr:colOff>
      <xdr:row>63</xdr:row>
      <xdr:rowOff>47641</xdr:rowOff>
    </xdr:to>
    <xdr:cxnSp macro="">
      <xdr:nvCxnSpPr>
        <xdr:cNvPr id="152" name="直線コネクタ 151">
          <a:extLst>
            <a:ext uri="{FF2B5EF4-FFF2-40B4-BE49-F238E27FC236}">
              <a16:creationId xmlns:a16="http://schemas.microsoft.com/office/drawing/2014/main" id="{DFFEB1B5-910D-4433-88DD-3ABC24E2737C}"/>
            </a:ext>
          </a:extLst>
        </xdr:cNvPr>
        <xdr:cNvCxnSpPr/>
      </xdr:nvCxnSpPr>
      <xdr:spPr>
        <a:xfrm flipV="1">
          <a:off x="6924040" y="10606126"/>
          <a:ext cx="78994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168747</xdr:rowOff>
    </xdr:from>
    <xdr:to>
      <xdr:col>36</xdr:col>
      <xdr:colOff>165100</xdr:colOff>
      <xdr:row>63</xdr:row>
      <xdr:rowOff>98897</xdr:rowOff>
    </xdr:to>
    <xdr:sp macro="" textlink="">
      <xdr:nvSpPr>
        <xdr:cNvPr id="153" name="楕円 152">
          <a:extLst>
            <a:ext uri="{FF2B5EF4-FFF2-40B4-BE49-F238E27FC236}">
              <a16:creationId xmlns:a16="http://schemas.microsoft.com/office/drawing/2014/main" id="{531A285B-4A90-4BBD-AA1A-389C3957BADA}"/>
            </a:ext>
          </a:extLst>
        </xdr:cNvPr>
        <xdr:cNvSpPr/>
      </xdr:nvSpPr>
      <xdr:spPr>
        <a:xfrm>
          <a:off x="6098540" y="10562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47641</xdr:rowOff>
    </xdr:from>
    <xdr:to>
      <xdr:col>41</xdr:col>
      <xdr:colOff>50800</xdr:colOff>
      <xdr:row>63</xdr:row>
      <xdr:rowOff>48097</xdr:rowOff>
    </xdr:to>
    <xdr:cxnSp macro="">
      <xdr:nvCxnSpPr>
        <xdr:cNvPr id="154" name="直線コネクタ 153">
          <a:extLst>
            <a:ext uri="{FF2B5EF4-FFF2-40B4-BE49-F238E27FC236}">
              <a16:creationId xmlns:a16="http://schemas.microsoft.com/office/drawing/2014/main" id="{58F0ABB0-4B52-4CF2-9EF0-5E99801E9BB1}"/>
            </a:ext>
          </a:extLst>
        </xdr:cNvPr>
        <xdr:cNvCxnSpPr/>
      </xdr:nvCxnSpPr>
      <xdr:spPr>
        <a:xfrm flipV="1">
          <a:off x="6149340" y="10608961"/>
          <a:ext cx="7747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87A65366-EED5-4E45-921D-A5C1615727C4}"/>
            </a:ext>
          </a:extLst>
        </xdr:cNvPr>
        <xdr:cNvSpPr txBox="1"/>
      </xdr:nvSpPr>
      <xdr:spPr>
        <a:xfrm>
          <a:off x="8271587" y="1068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4C031EED-B041-47F3-9608-51A4DCA9B41A}"/>
            </a:ext>
          </a:extLst>
        </xdr:cNvPr>
        <xdr:cNvSpPr txBox="1"/>
      </xdr:nvSpPr>
      <xdr:spPr>
        <a:xfrm>
          <a:off x="7509587" y="106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7CD5AB18-E84B-4299-9944-7B6FC05C0B75}"/>
            </a:ext>
          </a:extLst>
        </xdr:cNvPr>
        <xdr:cNvSpPr txBox="1"/>
      </xdr:nvSpPr>
      <xdr:spPr>
        <a:xfrm>
          <a:off x="6712027" y="106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E8188519-B579-41D0-9B47-2804E8D7A2FF}"/>
            </a:ext>
          </a:extLst>
        </xdr:cNvPr>
        <xdr:cNvSpPr txBox="1"/>
      </xdr:nvSpPr>
      <xdr:spPr>
        <a:xfrm>
          <a:off x="59373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113595</xdr:rowOff>
    </xdr:from>
    <xdr:ext cx="469744" cy="259045"/>
    <xdr:sp macro="" textlink="">
      <xdr:nvSpPr>
        <xdr:cNvPr id="159" name="n_1mainValue【体育館・プール】&#10;一人当たり面積">
          <a:extLst>
            <a:ext uri="{FF2B5EF4-FFF2-40B4-BE49-F238E27FC236}">
              <a16:creationId xmlns:a16="http://schemas.microsoft.com/office/drawing/2014/main" id="{2CA7E114-3E82-4D5F-BD26-98D12774EFDA}"/>
            </a:ext>
          </a:extLst>
        </xdr:cNvPr>
        <xdr:cNvSpPr txBox="1"/>
      </xdr:nvSpPr>
      <xdr:spPr>
        <a:xfrm>
          <a:off x="8271587" y="1033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112133</xdr:rowOff>
    </xdr:from>
    <xdr:ext cx="469744" cy="259045"/>
    <xdr:sp macro="" textlink="">
      <xdr:nvSpPr>
        <xdr:cNvPr id="160" name="n_2mainValue【体育館・プール】&#10;一人当たり面積">
          <a:extLst>
            <a:ext uri="{FF2B5EF4-FFF2-40B4-BE49-F238E27FC236}">
              <a16:creationId xmlns:a16="http://schemas.microsoft.com/office/drawing/2014/main" id="{4667C3DB-1804-488C-87B8-FE0B2DA6D311}"/>
            </a:ext>
          </a:extLst>
        </xdr:cNvPr>
        <xdr:cNvSpPr txBox="1"/>
      </xdr:nvSpPr>
      <xdr:spPr>
        <a:xfrm>
          <a:off x="7509587" y="1033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114968</xdr:rowOff>
    </xdr:from>
    <xdr:ext cx="469744" cy="259045"/>
    <xdr:sp macro="" textlink="">
      <xdr:nvSpPr>
        <xdr:cNvPr id="161" name="n_3mainValue【体育館・プール】&#10;一人当たり面積">
          <a:extLst>
            <a:ext uri="{FF2B5EF4-FFF2-40B4-BE49-F238E27FC236}">
              <a16:creationId xmlns:a16="http://schemas.microsoft.com/office/drawing/2014/main" id="{8401CFC1-B1F5-461F-B010-1BF641E5E272}"/>
            </a:ext>
          </a:extLst>
        </xdr:cNvPr>
        <xdr:cNvSpPr txBox="1"/>
      </xdr:nvSpPr>
      <xdr:spPr>
        <a:xfrm>
          <a:off x="6712027" y="1034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115424</xdr:rowOff>
    </xdr:from>
    <xdr:ext cx="469744" cy="259045"/>
    <xdr:sp macro="" textlink="">
      <xdr:nvSpPr>
        <xdr:cNvPr id="162" name="n_4mainValue【体育館・プール】&#10;一人当たり面積">
          <a:extLst>
            <a:ext uri="{FF2B5EF4-FFF2-40B4-BE49-F238E27FC236}">
              <a16:creationId xmlns:a16="http://schemas.microsoft.com/office/drawing/2014/main" id="{23C7D75A-8BF0-4919-B01A-9978200EFC80}"/>
            </a:ext>
          </a:extLst>
        </xdr:cNvPr>
        <xdr:cNvSpPr txBox="1"/>
      </xdr:nvSpPr>
      <xdr:spPr>
        <a:xfrm>
          <a:off x="5937327" y="103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58C2564B-7FD7-402F-8B42-12D6281AC3D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59D954F9-FE0A-4946-9CAA-17BDB7F8C78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56A801F7-6FA5-4A4E-AF93-D224D682627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10D96BA9-B628-4A04-B8D0-A1A87C192366}"/>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3186FF7C-93CE-4077-8A59-F08A7EEB11EB}"/>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250E0548-0EA4-4DF3-8F78-6B415C9E75D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60D777C4-BB2D-451F-AD2B-D5978E4F3A0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9D9A5A84-7265-41D1-B8E9-6B2E5B92F18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9305F24-E0C8-4530-B37E-0C3D951408B1}"/>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B313C22A-C8BF-403F-8DFD-484A7DFBA125}"/>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C757E6A6-5DB0-47FA-A1C1-D1718390AD91}"/>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C6A3819E-5EB9-4A17-878A-4BE0AF9BBFEF}"/>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F441467E-D106-408F-AAFC-BABD5030B002}"/>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5C33C96A-D3B1-454B-B76C-6C00986B80B2}"/>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BB8CCFB4-B3A5-4418-8CE9-355770D9D602}"/>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979A54DA-7936-49A4-A833-4442D1728C1A}"/>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C4F966E1-FFCE-4B41-9276-7891FC748876}"/>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40B5C198-6668-43E7-9C8B-1343E857E926}"/>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9057313C-E9DF-4C47-A10B-F566E186FCFF}"/>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2260949F-807F-413D-81CF-1658815A0FEB}"/>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9C6995D1-EE46-41DA-9FAB-05A48402FB51}"/>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CA740E47-570F-472D-9836-15DA27ED8707}"/>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E3A8D9D7-7A5E-433A-97FA-ED4B64FB7D1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C82030C-DD3E-4B01-A998-97BFB57F96E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6728AC4F-85A8-4A35-A42E-5A378704FE76}"/>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9E831A10-BDA0-4120-BB35-A2DCCA935A12}"/>
            </a:ext>
          </a:extLst>
        </xdr:cNvPr>
        <xdr:cNvCxnSpPr/>
      </xdr:nvCxnSpPr>
      <xdr:spPr>
        <a:xfrm flipV="1">
          <a:off x="4086225" y="13050882"/>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CE48A358-E563-4BA4-9060-69D0F9190636}"/>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9254B192-B169-41D7-A2FE-AC8C29061F6A}"/>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CE05620F-EA91-4FFF-9DB0-22B254E1DBC1}"/>
            </a:ext>
          </a:extLst>
        </xdr:cNvPr>
        <xdr:cNvSpPr txBox="1"/>
      </xdr:nvSpPr>
      <xdr:spPr>
        <a:xfrm>
          <a:off x="4124960" y="12829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0733DDC8-73D2-4560-9147-F25907D06DBB}"/>
            </a:ext>
          </a:extLst>
        </xdr:cNvPr>
        <xdr:cNvCxnSpPr/>
      </xdr:nvCxnSpPr>
      <xdr:spPr>
        <a:xfrm>
          <a:off x="4020820" y="13050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D5647F0D-DF9A-4C15-BCA2-5D2108295B44}"/>
            </a:ext>
          </a:extLst>
        </xdr:cNvPr>
        <xdr:cNvSpPr txBox="1"/>
      </xdr:nvSpPr>
      <xdr:spPr>
        <a:xfrm>
          <a:off x="4124960" y="13759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31202BC1-FA1B-4D49-8B75-C443291E48C5}"/>
            </a:ext>
          </a:extLst>
        </xdr:cNvPr>
        <xdr:cNvSpPr/>
      </xdr:nvSpPr>
      <xdr:spPr>
        <a:xfrm>
          <a:off x="4036060" y="137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A1FDF2A6-F190-4018-B692-28E95D60234E}"/>
            </a:ext>
          </a:extLst>
        </xdr:cNvPr>
        <xdr:cNvSpPr/>
      </xdr:nvSpPr>
      <xdr:spPr>
        <a:xfrm>
          <a:off x="3312160" y="13771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BE2F88A8-2EA2-4381-A9C2-6480B65D9D97}"/>
            </a:ext>
          </a:extLst>
        </xdr:cNvPr>
        <xdr:cNvSpPr/>
      </xdr:nvSpPr>
      <xdr:spPr>
        <a:xfrm>
          <a:off x="2514600" y="137294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6FB244F5-B773-4CC3-917B-1EF9D3560A03}"/>
            </a:ext>
          </a:extLst>
        </xdr:cNvPr>
        <xdr:cNvSpPr/>
      </xdr:nvSpPr>
      <xdr:spPr>
        <a:xfrm>
          <a:off x="1739900" y="13682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54B1A134-1956-4040-9B2A-0FF494F880A5}"/>
            </a:ext>
          </a:extLst>
        </xdr:cNvPr>
        <xdr:cNvSpPr/>
      </xdr:nvSpPr>
      <xdr:spPr>
        <a:xfrm>
          <a:off x="965200" y="136608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631BEE4A-91F9-4A5C-A85B-BF2E04F2BE2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746E3D66-F71D-4825-9E56-03B307CA5EB7}"/>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33180AEE-7F85-407A-BA29-5FFB04212428}"/>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70E37A0B-8A05-45D3-96F9-701FAFDFAC8C}"/>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C691CA0D-CFD7-40FF-B60D-D2D3D5A5B94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119562</xdr:rowOff>
    </xdr:from>
    <xdr:to>
      <xdr:col>24</xdr:col>
      <xdr:colOff>114300</xdr:colOff>
      <xdr:row>80</xdr:row>
      <xdr:rowOff>49712</xdr:rowOff>
    </xdr:to>
    <xdr:sp macro="" textlink="">
      <xdr:nvSpPr>
        <xdr:cNvPr id="204" name="楕円 203">
          <a:extLst>
            <a:ext uri="{FF2B5EF4-FFF2-40B4-BE49-F238E27FC236}">
              <a16:creationId xmlns:a16="http://schemas.microsoft.com/office/drawing/2014/main" id="{A20E7076-6125-4190-B7AC-78533C422580}"/>
            </a:ext>
          </a:extLst>
        </xdr:cNvPr>
        <xdr:cNvSpPr/>
      </xdr:nvSpPr>
      <xdr:spPr>
        <a:xfrm>
          <a:off x="4036060" y="133631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142439</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EBC0888C-B31B-4DB7-83CF-A84C1F5F9308}"/>
            </a:ext>
          </a:extLst>
        </xdr:cNvPr>
        <xdr:cNvSpPr txBox="1"/>
      </xdr:nvSpPr>
      <xdr:spPr>
        <a:xfrm>
          <a:off x="4124960" y="1321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70576</xdr:rowOff>
    </xdr:from>
    <xdr:to>
      <xdr:col>20</xdr:col>
      <xdr:colOff>38100</xdr:colOff>
      <xdr:row>80</xdr:row>
      <xdr:rowOff>726</xdr:rowOff>
    </xdr:to>
    <xdr:sp macro="" textlink="">
      <xdr:nvSpPr>
        <xdr:cNvPr id="206" name="楕円 205">
          <a:extLst>
            <a:ext uri="{FF2B5EF4-FFF2-40B4-BE49-F238E27FC236}">
              <a16:creationId xmlns:a16="http://schemas.microsoft.com/office/drawing/2014/main" id="{8AFEC42D-EDC0-4FD2-9FBA-B005EEC92899}"/>
            </a:ext>
          </a:extLst>
        </xdr:cNvPr>
        <xdr:cNvSpPr/>
      </xdr:nvSpPr>
      <xdr:spPr>
        <a:xfrm>
          <a:off x="3312160" y="133141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121376</xdr:rowOff>
    </xdr:from>
    <xdr:to>
      <xdr:col>24</xdr:col>
      <xdr:colOff>63500</xdr:colOff>
      <xdr:row>79</xdr:row>
      <xdr:rowOff>170362</xdr:rowOff>
    </xdr:to>
    <xdr:cxnSp macro="">
      <xdr:nvCxnSpPr>
        <xdr:cNvPr id="207" name="直線コネクタ 206">
          <a:extLst>
            <a:ext uri="{FF2B5EF4-FFF2-40B4-BE49-F238E27FC236}">
              <a16:creationId xmlns:a16="http://schemas.microsoft.com/office/drawing/2014/main" id="{0ED6C946-1373-407E-93CE-F1CBF3052EE2}"/>
            </a:ext>
          </a:extLst>
        </xdr:cNvPr>
        <xdr:cNvCxnSpPr/>
      </xdr:nvCxnSpPr>
      <xdr:spPr>
        <a:xfrm>
          <a:off x="3355340" y="13364936"/>
          <a:ext cx="7315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24856</xdr:rowOff>
    </xdr:from>
    <xdr:to>
      <xdr:col>15</xdr:col>
      <xdr:colOff>101600</xdr:colOff>
      <xdr:row>79</xdr:row>
      <xdr:rowOff>126456</xdr:rowOff>
    </xdr:to>
    <xdr:sp macro="" textlink="">
      <xdr:nvSpPr>
        <xdr:cNvPr id="208" name="楕円 207">
          <a:extLst>
            <a:ext uri="{FF2B5EF4-FFF2-40B4-BE49-F238E27FC236}">
              <a16:creationId xmlns:a16="http://schemas.microsoft.com/office/drawing/2014/main" id="{777CCAC9-12A0-49A8-8C45-E4EB7BB53B62}"/>
            </a:ext>
          </a:extLst>
        </xdr:cNvPr>
        <xdr:cNvSpPr/>
      </xdr:nvSpPr>
      <xdr:spPr>
        <a:xfrm>
          <a:off x="2514600" y="132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75656</xdr:rowOff>
    </xdr:from>
    <xdr:to>
      <xdr:col>19</xdr:col>
      <xdr:colOff>177800</xdr:colOff>
      <xdr:row>79</xdr:row>
      <xdr:rowOff>121376</xdr:rowOff>
    </xdr:to>
    <xdr:cxnSp macro="">
      <xdr:nvCxnSpPr>
        <xdr:cNvPr id="209" name="直線コネクタ 208">
          <a:extLst>
            <a:ext uri="{FF2B5EF4-FFF2-40B4-BE49-F238E27FC236}">
              <a16:creationId xmlns:a16="http://schemas.microsoft.com/office/drawing/2014/main" id="{68EC4377-1427-4C59-8523-34F8540714E1}"/>
            </a:ext>
          </a:extLst>
        </xdr:cNvPr>
        <xdr:cNvCxnSpPr/>
      </xdr:nvCxnSpPr>
      <xdr:spPr>
        <a:xfrm>
          <a:off x="2565400" y="13319216"/>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153851</xdr:rowOff>
    </xdr:from>
    <xdr:to>
      <xdr:col>10</xdr:col>
      <xdr:colOff>165100</xdr:colOff>
      <xdr:row>81</xdr:row>
      <xdr:rowOff>84001</xdr:rowOff>
    </xdr:to>
    <xdr:sp macro="" textlink="">
      <xdr:nvSpPr>
        <xdr:cNvPr id="210" name="楕円 209">
          <a:extLst>
            <a:ext uri="{FF2B5EF4-FFF2-40B4-BE49-F238E27FC236}">
              <a16:creationId xmlns:a16="http://schemas.microsoft.com/office/drawing/2014/main" id="{B0B27985-1AF7-4941-B445-F2D4DF9843B9}"/>
            </a:ext>
          </a:extLst>
        </xdr:cNvPr>
        <xdr:cNvSpPr/>
      </xdr:nvSpPr>
      <xdr:spPr>
        <a:xfrm>
          <a:off x="1739900" y="13565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75656</xdr:rowOff>
    </xdr:from>
    <xdr:to>
      <xdr:col>15</xdr:col>
      <xdr:colOff>50800</xdr:colOff>
      <xdr:row>81</xdr:row>
      <xdr:rowOff>33201</xdr:rowOff>
    </xdr:to>
    <xdr:cxnSp macro="">
      <xdr:nvCxnSpPr>
        <xdr:cNvPr id="211" name="直線コネクタ 210">
          <a:extLst>
            <a:ext uri="{FF2B5EF4-FFF2-40B4-BE49-F238E27FC236}">
              <a16:creationId xmlns:a16="http://schemas.microsoft.com/office/drawing/2014/main" id="{62C95581-09F1-4653-A0E7-89EB3032A82A}"/>
            </a:ext>
          </a:extLst>
        </xdr:cNvPr>
        <xdr:cNvCxnSpPr/>
      </xdr:nvCxnSpPr>
      <xdr:spPr>
        <a:xfrm flipV="1">
          <a:off x="1790700" y="13319216"/>
          <a:ext cx="774700" cy="29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113030</xdr:rowOff>
    </xdr:from>
    <xdr:to>
      <xdr:col>6</xdr:col>
      <xdr:colOff>38100</xdr:colOff>
      <xdr:row>81</xdr:row>
      <xdr:rowOff>43180</xdr:rowOff>
    </xdr:to>
    <xdr:sp macro="" textlink="">
      <xdr:nvSpPr>
        <xdr:cNvPr id="212" name="楕円 211">
          <a:extLst>
            <a:ext uri="{FF2B5EF4-FFF2-40B4-BE49-F238E27FC236}">
              <a16:creationId xmlns:a16="http://schemas.microsoft.com/office/drawing/2014/main" id="{3A5A6816-8A99-4121-AC47-B507FBE5393F}"/>
            </a:ext>
          </a:extLst>
        </xdr:cNvPr>
        <xdr:cNvSpPr/>
      </xdr:nvSpPr>
      <xdr:spPr>
        <a:xfrm>
          <a:off x="965200" y="13524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163830</xdr:rowOff>
    </xdr:from>
    <xdr:to>
      <xdr:col>10</xdr:col>
      <xdr:colOff>114300</xdr:colOff>
      <xdr:row>81</xdr:row>
      <xdr:rowOff>33201</xdr:rowOff>
    </xdr:to>
    <xdr:cxnSp macro="">
      <xdr:nvCxnSpPr>
        <xdr:cNvPr id="213" name="直線コネクタ 212">
          <a:extLst>
            <a:ext uri="{FF2B5EF4-FFF2-40B4-BE49-F238E27FC236}">
              <a16:creationId xmlns:a16="http://schemas.microsoft.com/office/drawing/2014/main" id="{A31D389B-84E1-4586-8A8F-861C5B82ED35}"/>
            </a:ext>
          </a:extLst>
        </xdr:cNvPr>
        <xdr:cNvCxnSpPr/>
      </xdr:nvCxnSpPr>
      <xdr:spPr>
        <a:xfrm>
          <a:off x="1008380" y="13575030"/>
          <a:ext cx="78232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214" name="n_1aveValue【福祉施設】&#10;有形固定資産減価償却率">
          <a:extLst>
            <a:ext uri="{FF2B5EF4-FFF2-40B4-BE49-F238E27FC236}">
              <a16:creationId xmlns:a16="http://schemas.microsoft.com/office/drawing/2014/main" id="{137FB409-87E8-4AAC-97B4-CC7AC1F26A10}"/>
            </a:ext>
          </a:extLst>
        </xdr:cNvPr>
        <xdr:cNvSpPr txBox="1"/>
      </xdr:nvSpPr>
      <xdr:spPr>
        <a:xfrm>
          <a:off x="3170564" y="138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215" name="n_2aveValue【福祉施設】&#10;有形固定資産減価償却率">
          <a:extLst>
            <a:ext uri="{FF2B5EF4-FFF2-40B4-BE49-F238E27FC236}">
              <a16:creationId xmlns:a16="http://schemas.microsoft.com/office/drawing/2014/main" id="{14F1DD54-1D48-4584-992E-7B79D9031069}"/>
            </a:ext>
          </a:extLst>
        </xdr:cNvPr>
        <xdr:cNvSpPr txBox="1"/>
      </xdr:nvSpPr>
      <xdr:spPr>
        <a:xfrm>
          <a:off x="2385704" y="1381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216" name="n_3aveValue【福祉施設】&#10;有形固定資産減価償却率">
          <a:extLst>
            <a:ext uri="{FF2B5EF4-FFF2-40B4-BE49-F238E27FC236}">
              <a16:creationId xmlns:a16="http://schemas.microsoft.com/office/drawing/2014/main" id="{7EA9F7A9-B9CA-4F69-8533-1F8CF4B5AA15}"/>
            </a:ext>
          </a:extLst>
        </xdr:cNvPr>
        <xdr:cNvSpPr txBox="1"/>
      </xdr:nvSpPr>
      <xdr:spPr>
        <a:xfrm>
          <a:off x="1611004" y="1377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217" name="n_4aveValue【福祉施設】&#10;有形固定資産減価償却率">
          <a:extLst>
            <a:ext uri="{FF2B5EF4-FFF2-40B4-BE49-F238E27FC236}">
              <a16:creationId xmlns:a16="http://schemas.microsoft.com/office/drawing/2014/main" id="{AA4646DA-8FCC-444F-AE9B-53642C4E3D95}"/>
            </a:ext>
          </a:extLst>
        </xdr:cNvPr>
        <xdr:cNvSpPr txBox="1"/>
      </xdr:nvSpPr>
      <xdr:spPr>
        <a:xfrm>
          <a:off x="836304" y="1374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17253</xdr:rowOff>
    </xdr:from>
    <xdr:ext cx="405111" cy="259045"/>
    <xdr:sp macro="" textlink="">
      <xdr:nvSpPr>
        <xdr:cNvPr id="218" name="n_1mainValue【福祉施設】&#10;有形固定資産減価償却率">
          <a:extLst>
            <a:ext uri="{FF2B5EF4-FFF2-40B4-BE49-F238E27FC236}">
              <a16:creationId xmlns:a16="http://schemas.microsoft.com/office/drawing/2014/main" id="{61FEF460-20B1-46DD-AC62-9641F0A7FB60}"/>
            </a:ext>
          </a:extLst>
        </xdr:cNvPr>
        <xdr:cNvSpPr txBox="1"/>
      </xdr:nvSpPr>
      <xdr:spPr>
        <a:xfrm>
          <a:off x="3170564" y="1309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142983</xdr:rowOff>
    </xdr:from>
    <xdr:ext cx="405111" cy="259045"/>
    <xdr:sp macro="" textlink="">
      <xdr:nvSpPr>
        <xdr:cNvPr id="219" name="n_2mainValue【福祉施設】&#10;有形固定資産減価償却率">
          <a:extLst>
            <a:ext uri="{FF2B5EF4-FFF2-40B4-BE49-F238E27FC236}">
              <a16:creationId xmlns:a16="http://schemas.microsoft.com/office/drawing/2014/main" id="{1A3A9F83-9A5E-46FF-876C-D25122DB944F}"/>
            </a:ext>
          </a:extLst>
        </xdr:cNvPr>
        <xdr:cNvSpPr txBox="1"/>
      </xdr:nvSpPr>
      <xdr:spPr>
        <a:xfrm>
          <a:off x="2385704" y="1305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100528</xdr:rowOff>
    </xdr:from>
    <xdr:ext cx="405111" cy="259045"/>
    <xdr:sp macro="" textlink="">
      <xdr:nvSpPr>
        <xdr:cNvPr id="220" name="n_3mainValue【福祉施設】&#10;有形固定資産減価償却率">
          <a:extLst>
            <a:ext uri="{FF2B5EF4-FFF2-40B4-BE49-F238E27FC236}">
              <a16:creationId xmlns:a16="http://schemas.microsoft.com/office/drawing/2014/main" id="{757E34D3-1714-4561-8ADF-3689A18353BE}"/>
            </a:ext>
          </a:extLst>
        </xdr:cNvPr>
        <xdr:cNvSpPr txBox="1"/>
      </xdr:nvSpPr>
      <xdr:spPr>
        <a:xfrm>
          <a:off x="1611004" y="1334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59707</xdr:rowOff>
    </xdr:from>
    <xdr:ext cx="405111" cy="259045"/>
    <xdr:sp macro="" textlink="">
      <xdr:nvSpPr>
        <xdr:cNvPr id="221" name="n_4mainValue【福祉施設】&#10;有形固定資産減価償却率">
          <a:extLst>
            <a:ext uri="{FF2B5EF4-FFF2-40B4-BE49-F238E27FC236}">
              <a16:creationId xmlns:a16="http://schemas.microsoft.com/office/drawing/2014/main" id="{6CEE7BFB-5FDC-4127-8A3A-C01A44BBC7DE}"/>
            </a:ext>
          </a:extLst>
        </xdr:cNvPr>
        <xdr:cNvSpPr txBox="1"/>
      </xdr:nvSpPr>
      <xdr:spPr>
        <a:xfrm>
          <a:off x="836304" y="1330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825701D7-6AD3-4BA2-8E92-454D50C9A5D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916E457D-AA2D-426A-839D-6B3CF7C5DCC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739BDFC9-E288-43C0-B3CF-73B97AF94D4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65BB80F1-F011-423C-88C3-C10CEC27868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B988F639-3CB4-46CA-9149-40FACCF53EA3}"/>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6618ADB6-490D-4DB7-9296-32E692023DA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6DB819E1-60AA-4773-9E87-1C7E22C4CAE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E9E1A6DD-4C4A-4E5D-BD57-B446F95456F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33433F7B-FD54-416D-A668-0CC6B3A6875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31E1CE54-3713-45A3-8AB1-B1714F0DBCC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20B64F16-CE96-43FE-BAA8-BBE318058EF8}"/>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39FBD89A-F15F-46DB-AF0D-392A8C444AB1}"/>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D844F99C-4D1A-40F3-9BC0-A24490A29532}"/>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E5642B57-41FC-415B-9D07-14FDD872C9E4}"/>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E900268A-3F6C-447D-9CE5-E21774A98746}"/>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AD0D2C75-2F9B-49F5-9028-505493264934}"/>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68B37FB7-7BBD-4B37-BFC1-026884D8372B}"/>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55E7C004-43FF-4F3A-AB27-CA79A8E5BCE4}"/>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8E3C3277-F735-416A-88F7-D1562D2ECE36}"/>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76352EA7-01EF-4BD6-BE27-7405221CF5DF}"/>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037E592F-FB1F-410A-A8F6-D690151B514D}"/>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88BEE918-0F83-4DA0-AC4F-9FCF4918732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975F86E4-1880-441F-B99C-6C3E29D3BDF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D9C9534A-EAA9-4B45-88CF-EF67B8A81191}"/>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45F4696C-4F06-4A04-B85B-C068A8AF170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7498B74A-9DEB-48EE-8F29-7821C10D04A8}"/>
            </a:ext>
          </a:extLst>
        </xdr:cNvPr>
        <xdr:cNvCxnSpPr/>
      </xdr:nvCxnSpPr>
      <xdr:spPr>
        <a:xfrm flipV="1">
          <a:off x="9219565" y="13087242"/>
          <a:ext cx="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111DA988-91EE-4415-B273-109DBFB884DB}"/>
            </a:ext>
          </a:extLst>
        </xdr:cNvPr>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5DD08E2E-C71E-4BF6-AE56-42F620EA990F}"/>
            </a:ext>
          </a:extLst>
        </xdr:cNvPr>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2DDEEC1A-C2A3-4069-B25F-4533BD219996}"/>
            </a:ext>
          </a:extLst>
        </xdr:cNvPr>
        <xdr:cNvSpPr txBox="1"/>
      </xdr:nvSpPr>
      <xdr:spPr>
        <a:xfrm>
          <a:off x="9258300" y="1287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8F0B4BCB-A838-463B-B20B-79D39709980C}"/>
            </a:ext>
          </a:extLst>
        </xdr:cNvPr>
        <xdr:cNvCxnSpPr/>
      </xdr:nvCxnSpPr>
      <xdr:spPr>
        <a:xfrm>
          <a:off x="9154160" y="13087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a:extLst>
            <a:ext uri="{FF2B5EF4-FFF2-40B4-BE49-F238E27FC236}">
              <a16:creationId xmlns:a16="http://schemas.microsoft.com/office/drawing/2014/main" id="{F247734D-6FF0-4D02-8E91-E7492F53758A}"/>
            </a:ext>
          </a:extLst>
        </xdr:cNvPr>
        <xdr:cNvSpPr txBox="1"/>
      </xdr:nvSpPr>
      <xdr:spPr>
        <a:xfrm>
          <a:off x="92583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E5FC6DC7-AF53-4F15-B1AF-6A995086C21C}"/>
            </a:ext>
          </a:extLst>
        </xdr:cNvPr>
        <xdr:cNvSpPr/>
      </xdr:nvSpPr>
      <xdr:spPr>
        <a:xfrm>
          <a:off x="9192260" y="14282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8C51E7A5-6D9F-4283-A0F2-F67519A873E4}"/>
            </a:ext>
          </a:extLst>
        </xdr:cNvPr>
        <xdr:cNvSpPr/>
      </xdr:nvSpPr>
      <xdr:spPr>
        <a:xfrm>
          <a:off x="8445500" y="1425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4CD32FB4-495B-487E-9A60-7C2B989FA162}"/>
            </a:ext>
          </a:extLst>
        </xdr:cNvPr>
        <xdr:cNvSpPr/>
      </xdr:nvSpPr>
      <xdr:spPr>
        <a:xfrm>
          <a:off x="7670800" y="14234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A23B4726-7983-4923-BD28-EF9D814A9EF6}"/>
            </a:ext>
          </a:extLst>
        </xdr:cNvPr>
        <xdr:cNvSpPr/>
      </xdr:nvSpPr>
      <xdr:spPr>
        <a:xfrm>
          <a:off x="6873240" y="1425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14F41500-D894-466E-80DC-B09D3339F486}"/>
            </a:ext>
          </a:extLst>
        </xdr:cNvPr>
        <xdr:cNvSpPr/>
      </xdr:nvSpPr>
      <xdr:spPr>
        <a:xfrm>
          <a:off x="6098540" y="1426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3457E29-8B2F-447D-B913-D240D68A17FE}"/>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9867B5C-8564-4616-A0B9-22EC2A2D8348}"/>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72F7DEF-2A0F-4B31-8D00-DECD1E94B50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485EE4B3-FB16-4B2C-95E7-84794CE2831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C8E9853-3881-43CC-B026-C3612E78BC0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100620</xdr:rowOff>
    </xdr:from>
    <xdr:to>
      <xdr:col>55</xdr:col>
      <xdr:colOff>50800</xdr:colOff>
      <xdr:row>86</xdr:row>
      <xdr:rowOff>30770</xdr:rowOff>
    </xdr:to>
    <xdr:sp macro="" textlink="">
      <xdr:nvSpPr>
        <xdr:cNvPr id="263" name="楕円 262">
          <a:extLst>
            <a:ext uri="{FF2B5EF4-FFF2-40B4-BE49-F238E27FC236}">
              <a16:creationId xmlns:a16="http://schemas.microsoft.com/office/drawing/2014/main" id="{600974C4-7E5B-4F42-87AB-50F6BC7B7312}"/>
            </a:ext>
          </a:extLst>
        </xdr:cNvPr>
        <xdr:cNvSpPr/>
      </xdr:nvSpPr>
      <xdr:spPr>
        <a:xfrm>
          <a:off x="9192260" y="1435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79047</xdr:rowOff>
    </xdr:from>
    <xdr:ext cx="469744" cy="259045"/>
    <xdr:sp macro="" textlink="">
      <xdr:nvSpPr>
        <xdr:cNvPr id="264" name="【福祉施設】&#10;一人当たり面積該当値テキスト">
          <a:extLst>
            <a:ext uri="{FF2B5EF4-FFF2-40B4-BE49-F238E27FC236}">
              <a16:creationId xmlns:a16="http://schemas.microsoft.com/office/drawing/2014/main" id="{FECE0D00-B60A-4C30-9992-17A4B248FB0F}"/>
            </a:ext>
          </a:extLst>
        </xdr:cNvPr>
        <xdr:cNvSpPr txBox="1"/>
      </xdr:nvSpPr>
      <xdr:spPr>
        <a:xfrm>
          <a:off x="9258300" y="1432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101273</xdr:rowOff>
    </xdr:from>
    <xdr:to>
      <xdr:col>50</xdr:col>
      <xdr:colOff>165100</xdr:colOff>
      <xdr:row>86</xdr:row>
      <xdr:rowOff>31423</xdr:rowOff>
    </xdr:to>
    <xdr:sp macro="" textlink="">
      <xdr:nvSpPr>
        <xdr:cNvPr id="265" name="楕円 264">
          <a:extLst>
            <a:ext uri="{FF2B5EF4-FFF2-40B4-BE49-F238E27FC236}">
              <a16:creationId xmlns:a16="http://schemas.microsoft.com/office/drawing/2014/main" id="{BDC35415-0412-4160-8376-B9843055E50D}"/>
            </a:ext>
          </a:extLst>
        </xdr:cNvPr>
        <xdr:cNvSpPr/>
      </xdr:nvSpPr>
      <xdr:spPr>
        <a:xfrm>
          <a:off x="8445500" y="14350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151420</xdr:rowOff>
    </xdr:from>
    <xdr:to>
      <xdr:col>55</xdr:col>
      <xdr:colOff>0</xdr:colOff>
      <xdr:row>85</xdr:row>
      <xdr:rowOff>152073</xdr:rowOff>
    </xdr:to>
    <xdr:cxnSp macro="">
      <xdr:nvCxnSpPr>
        <xdr:cNvPr id="266" name="直線コネクタ 265">
          <a:extLst>
            <a:ext uri="{FF2B5EF4-FFF2-40B4-BE49-F238E27FC236}">
              <a16:creationId xmlns:a16="http://schemas.microsoft.com/office/drawing/2014/main" id="{AA1401E8-7745-412B-9DEF-AC4DE3F67E8D}"/>
            </a:ext>
          </a:extLst>
        </xdr:cNvPr>
        <xdr:cNvCxnSpPr/>
      </xdr:nvCxnSpPr>
      <xdr:spPr>
        <a:xfrm flipV="1">
          <a:off x="8496300" y="14400820"/>
          <a:ext cx="7239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98988</xdr:rowOff>
    </xdr:from>
    <xdr:to>
      <xdr:col>46</xdr:col>
      <xdr:colOff>38100</xdr:colOff>
      <xdr:row>86</xdr:row>
      <xdr:rowOff>29138</xdr:rowOff>
    </xdr:to>
    <xdr:sp macro="" textlink="">
      <xdr:nvSpPr>
        <xdr:cNvPr id="267" name="楕円 266">
          <a:extLst>
            <a:ext uri="{FF2B5EF4-FFF2-40B4-BE49-F238E27FC236}">
              <a16:creationId xmlns:a16="http://schemas.microsoft.com/office/drawing/2014/main" id="{B31B2DA0-35AC-4088-9B80-C557A0434D6C}"/>
            </a:ext>
          </a:extLst>
        </xdr:cNvPr>
        <xdr:cNvSpPr/>
      </xdr:nvSpPr>
      <xdr:spPr>
        <a:xfrm>
          <a:off x="7670800" y="143483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149788</xdr:rowOff>
    </xdr:from>
    <xdr:to>
      <xdr:col>50</xdr:col>
      <xdr:colOff>114300</xdr:colOff>
      <xdr:row>85</xdr:row>
      <xdr:rowOff>152073</xdr:rowOff>
    </xdr:to>
    <xdr:cxnSp macro="">
      <xdr:nvCxnSpPr>
        <xdr:cNvPr id="268" name="直線コネクタ 267">
          <a:extLst>
            <a:ext uri="{FF2B5EF4-FFF2-40B4-BE49-F238E27FC236}">
              <a16:creationId xmlns:a16="http://schemas.microsoft.com/office/drawing/2014/main" id="{6C51CEBB-F44A-4FE7-8C60-1B7A2405A001}"/>
            </a:ext>
          </a:extLst>
        </xdr:cNvPr>
        <xdr:cNvCxnSpPr/>
      </xdr:nvCxnSpPr>
      <xdr:spPr>
        <a:xfrm>
          <a:off x="7713980" y="14399188"/>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103232</xdr:rowOff>
    </xdr:from>
    <xdr:to>
      <xdr:col>41</xdr:col>
      <xdr:colOff>101600</xdr:colOff>
      <xdr:row>86</xdr:row>
      <xdr:rowOff>33382</xdr:rowOff>
    </xdr:to>
    <xdr:sp macro="" textlink="">
      <xdr:nvSpPr>
        <xdr:cNvPr id="269" name="楕円 268">
          <a:extLst>
            <a:ext uri="{FF2B5EF4-FFF2-40B4-BE49-F238E27FC236}">
              <a16:creationId xmlns:a16="http://schemas.microsoft.com/office/drawing/2014/main" id="{1DE10104-D68F-4A98-8340-57DCFA2B4DB7}"/>
            </a:ext>
          </a:extLst>
        </xdr:cNvPr>
        <xdr:cNvSpPr/>
      </xdr:nvSpPr>
      <xdr:spPr>
        <a:xfrm>
          <a:off x="6873240" y="143526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149788</xdr:rowOff>
    </xdr:from>
    <xdr:to>
      <xdr:col>45</xdr:col>
      <xdr:colOff>177800</xdr:colOff>
      <xdr:row>85</xdr:row>
      <xdr:rowOff>154032</xdr:rowOff>
    </xdr:to>
    <xdr:cxnSp macro="">
      <xdr:nvCxnSpPr>
        <xdr:cNvPr id="270" name="直線コネクタ 269">
          <a:extLst>
            <a:ext uri="{FF2B5EF4-FFF2-40B4-BE49-F238E27FC236}">
              <a16:creationId xmlns:a16="http://schemas.microsoft.com/office/drawing/2014/main" id="{9FD662BD-F74A-46A8-A0B8-258FAD1647FD}"/>
            </a:ext>
          </a:extLst>
        </xdr:cNvPr>
        <xdr:cNvCxnSpPr/>
      </xdr:nvCxnSpPr>
      <xdr:spPr>
        <a:xfrm flipV="1">
          <a:off x="6924040" y="14399188"/>
          <a:ext cx="78994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103887</xdr:rowOff>
    </xdr:from>
    <xdr:to>
      <xdr:col>36</xdr:col>
      <xdr:colOff>165100</xdr:colOff>
      <xdr:row>86</xdr:row>
      <xdr:rowOff>34037</xdr:rowOff>
    </xdr:to>
    <xdr:sp macro="" textlink="">
      <xdr:nvSpPr>
        <xdr:cNvPr id="271" name="楕円 270">
          <a:extLst>
            <a:ext uri="{FF2B5EF4-FFF2-40B4-BE49-F238E27FC236}">
              <a16:creationId xmlns:a16="http://schemas.microsoft.com/office/drawing/2014/main" id="{EA9322B8-F35E-4352-98EF-0B8CDD90BB01}"/>
            </a:ext>
          </a:extLst>
        </xdr:cNvPr>
        <xdr:cNvSpPr/>
      </xdr:nvSpPr>
      <xdr:spPr>
        <a:xfrm>
          <a:off x="6098540" y="14353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154032</xdr:rowOff>
    </xdr:from>
    <xdr:to>
      <xdr:col>41</xdr:col>
      <xdr:colOff>50800</xdr:colOff>
      <xdr:row>85</xdr:row>
      <xdr:rowOff>154687</xdr:rowOff>
    </xdr:to>
    <xdr:cxnSp macro="">
      <xdr:nvCxnSpPr>
        <xdr:cNvPr id="272" name="直線コネクタ 271">
          <a:extLst>
            <a:ext uri="{FF2B5EF4-FFF2-40B4-BE49-F238E27FC236}">
              <a16:creationId xmlns:a16="http://schemas.microsoft.com/office/drawing/2014/main" id="{73A4CC8C-12E6-4211-9FAE-B9B62A286B56}"/>
            </a:ext>
          </a:extLst>
        </xdr:cNvPr>
        <xdr:cNvCxnSpPr/>
      </xdr:nvCxnSpPr>
      <xdr:spPr>
        <a:xfrm flipV="1">
          <a:off x="6149340" y="14403432"/>
          <a:ext cx="7747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a:extLst>
            <a:ext uri="{FF2B5EF4-FFF2-40B4-BE49-F238E27FC236}">
              <a16:creationId xmlns:a16="http://schemas.microsoft.com/office/drawing/2014/main" id="{7CD5AF65-0625-476D-8836-5EB875FFDC66}"/>
            </a:ext>
          </a:extLst>
        </xdr:cNvPr>
        <xdr:cNvSpPr txBox="1"/>
      </xdr:nvSpPr>
      <xdr:spPr>
        <a:xfrm>
          <a:off x="8271587" y="1403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a:extLst>
            <a:ext uri="{FF2B5EF4-FFF2-40B4-BE49-F238E27FC236}">
              <a16:creationId xmlns:a16="http://schemas.microsoft.com/office/drawing/2014/main" id="{6E4ACA8E-2945-4A43-9145-35FAC91E7258}"/>
            </a:ext>
          </a:extLst>
        </xdr:cNvPr>
        <xdr:cNvSpPr txBox="1"/>
      </xdr:nvSpPr>
      <xdr:spPr>
        <a:xfrm>
          <a:off x="7509587" y="1401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a:extLst>
            <a:ext uri="{FF2B5EF4-FFF2-40B4-BE49-F238E27FC236}">
              <a16:creationId xmlns:a16="http://schemas.microsoft.com/office/drawing/2014/main" id="{3863DAE0-FA27-420B-BF5B-3B880E680A86}"/>
            </a:ext>
          </a:extLst>
        </xdr:cNvPr>
        <xdr:cNvSpPr txBox="1"/>
      </xdr:nvSpPr>
      <xdr:spPr>
        <a:xfrm>
          <a:off x="6712027" y="1403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a:extLst>
            <a:ext uri="{FF2B5EF4-FFF2-40B4-BE49-F238E27FC236}">
              <a16:creationId xmlns:a16="http://schemas.microsoft.com/office/drawing/2014/main" id="{3DD7A75E-BA30-4D8F-A585-80CE2EA577B2}"/>
            </a:ext>
          </a:extLst>
        </xdr:cNvPr>
        <xdr:cNvSpPr txBox="1"/>
      </xdr:nvSpPr>
      <xdr:spPr>
        <a:xfrm>
          <a:off x="5937327" y="140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22550</xdr:rowOff>
    </xdr:from>
    <xdr:ext cx="469744" cy="259045"/>
    <xdr:sp macro="" textlink="">
      <xdr:nvSpPr>
        <xdr:cNvPr id="277" name="n_1mainValue【福祉施設】&#10;一人当たり面積">
          <a:extLst>
            <a:ext uri="{FF2B5EF4-FFF2-40B4-BE49-F238E27FC236}">
              <a16:creationId xmlns:a16="http://schemas.microsoft.com/office/drawing/2014/main" id="{DBFC4D82-4C51-4D1C-BFAE-9D94D0FB2C5D}"/>
            </a:ext>
          </a:extLst>
        </xdr:cNvPr>
        <xdr:cNvSpPr txBox="1"/>
      </xdr:nvSpPr>
      <xdr:spPr>
        <a:xfrm>
          <a:off x="8271587" y="144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20265</xdr:rowOff>
    </xdr:from>
    <xdr:ext cx="469744" cy="259045"/>
    <xdr:sp macro="" textlink="">
      <xdr:nvSpPr>
        <xdr:cNvPr id="278" name="n_2mainValue【福祉施設】&#10;一人当たり面積">
          <a:extLst>
            <a:ext uri="{FF2B5EF4-FFF2-40B4-BE49-F238E27FC236}">
              <a16:creationId xmlns:a16="http://schemas.microsoft.com/office/drawing/2014/main" id="{54A07C29-DCCB-48F3-8834-C0F5E4760633}"/>
            </a:ext>
          </a:extLst>
        </xdr:cNvPr>
        <xdr:cNvSpPr txBox="1"/>
      </xdr:nvSpPr>
      <xdr:spPr>
        <a:xfrm>
          <a:off x="7509587" y="1443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24509</xdr:rowOff>
    </xdr:from>
    <xdr:ext cx="469744" cy="259045"/>
    <xdr:sp macro="" textlink="">
      <xdr:nvSpPr>
        <xdr:cNvPr id="279" name="n_3mainValue【福祉施設】&#10;一人当たり面積">
          <a:extLst>
            <a:ext uri="{FF2B5EF4-FFF2-40B4-BE49-F238E27FC236}">
              <a16:creationId xmlns:a16="http://schemas.microsoft.com/office/drawing/2014/main" id="{19879922-45FC-410A-9F2E-CD735A87773E}"/>
            </a:ext>
          </a:extLst>
        </xdr:cNvPr>
        <xdr:cNvSpPr txBox="1"/>
      </xdr:nvSpPr>
      <xdr:spPr>
        <a:xfrm>
          <a:off x="6712027" y="1444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25164</xdr:rowOff>
    </xdr:from>
    <xdr:ext cx="469744" cy="259045"/>
    <xdr:sp macro="" textlink="">
      <xdr:nvSpPr>
        <xdr:cNvPr id="280" name="n_4mainValue【福祉施設】&#10;一人当たり面積">
          <a:extLst>
            <a:ext uri="{FF2B5EF4-FFF2-40B4-BE49-F238E27FC236}">
              <a16:creationId xmlns:a16="http://schemas.microsoft.com/office/drawing/2014/main" id="{A33751D5-2186-43B2-A740-6230123845A2}"/>
            </a:ext>
          </a:extLst>
        </xdr:cNvPr>
        <xdr:cNvSpPr txBox="1"/>
      </xdr:nvSpPr>
      <xdr:spPr>
        <a:xfrm>
          <a:off x="5937327" y="144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64DD2BDC-FA90-4BA3-8C7A-6A35B24D0346}"/>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8112049D-205E-477E-B439-07750785443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90C206B2-22BA-4708-AA82-C43BC37755B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FE2D82CE-D592-4474-BE8C-CFDD427F60D8}"/>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A62785E3-6CF7-44B5-AECC-682090A6096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29B8F2B2-66F2-4BB2-A5EA-5EBEFEC4DF65}"/>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686B12F6-2EDB-4ABF-B17B-AF22F84B5C5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F7D620AB-2AC2-43FD-BF64-E7B022C7DCA2}"/>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F603E12-1EB9-4CC9-9420-BBFD1FD2F5CF}"/>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641BF899-3E5B-4381-A09D-9764EFA6940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12760637-96C2-4A24-8E78-5BB16108BF5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617AEDCB-BDB9-4111-8CBB-3A2D8477DBE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81421303-6ABF-4BD2-B0B9-4B131D29D74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C23E3445-EEC6-4656-8683-674EA9B8FD7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FBC6EF7C-8E3C-47B3-AF40-19C1A7DC88C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69229EF1-E25C-4F39-B08C-9B6B780ECEA5}"/>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720C23F4-5E06-4BC2-8328-D46A064483AA}"/>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8FB99F4D-64EC-4E94-8608-BC2A31BF5CA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F5888D04-0E25-4AF9-A435-70DEFDA0BF2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5FC383CC-3929-4F57-831C-DA1644D94E1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14400238-448C-4EC2-95BF-3562F6B61723}"/>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CEC3F7E0-1F72-46CB-AB19-98AFC69898BF}"/>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34DFAAC9-7019-4FEE-A983-F75B0D75FC5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FA9CB36B-1CB2-4D88-9193-DCA8D73BCB54}"/>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8E3B5788-403A-43FD-B144-E1C0353CC89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BBB0FDE9-FE9D-4908-A6BF-CF8F70ED0F9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499CAACF-457E-47CC-9F44-72F6A1C48DA4}"/>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FD755881-C0C2-4EC1-A5D5-60DDA85FB1FF}"/>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865388EC-5164-4821-8102-178AA76C574E}"/>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7E9F8B14-59A8-4F82-8C2F-3A456584AC6C}"/>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67AAEC95-3B16-4741-8F2F-5D480109CF42}"/>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F8B7ECE9-49C0-469E-A381-029FD8A06717}"/>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FE8AE610-8DB1-4E41-A5A2-82794D1C2345}"/>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A839022D-BD86-461B-92DB-7A0E8C805A9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F5A71CCC-2B96-44DB-830E-123E610C4C2A}"/>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C4BA4BA8-120F-4F60-BC12-7BF1043D0A2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2C4E8D16-C1B7-4C49-BEE7-93AB80E9E0CA}"/>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96385311-4DA5-4128-A2BD-577D4CD7A94B}"/>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1445A08F-39F8-4326-8360-6A87A369CD1A}"/>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D090CAC8-23C3-4B55-B454-7FBFD51E27A1}"/>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AB92ED5D-31D2-4D39-8B0C-AE6D123A63B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A8E680AD-8625-442C-A72D-8B9D5F54A325}"/>
            </a:ext>
          </a:extLst>
        </xdr:cNvPr>
        <xdr:cNvCxnSpPr/>
      </xdr:nvCxnSpPr>
      <xdr:spPr>
        <a:xfrm flipV="1">
          <a:off x="14375764" y="554627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9DD5FB6E-CA3E-4B7D-B6CA-DE9960E2CFD9}"/>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11447BAB-12CE-435C-AA43-87D7AE326F4A}"/>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AF069949-8616-4CBA-8D08-CC55497FE952}"/>
            </a:ext>
          </a:extLst>
        </xdr:cNvPr>
        <xdr:cNvSpPr txBox="1"/>
      </xdr:nvSpPr>
      <xdr:spPr>
        <a:xfrm>
          <a:off x="14414500" y="53291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id="{EB8BFAE5-2358-4664-BD81-D341039932CB}"/>
            </a:ext>
          </a:extLst>
        </xdr:cNvPr>
        <xdr:cNvCxnSpPr/>
      </xdr:nvCxnSpPr>
      <xdr:spPr>
        <a:xfrm>
          <a:off x="14287500" y="55462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2EE0066C-1F72-4DBF-A330-D17101B2B7F4}"/>
            </a:ext>
          </a:extLst>
        </xdr:cNvPr>
        <xdr:cNvSpPr txBox="1"/>
      </xdr:nvSpPr>
      <xdr:spPr>
        <a:xfrm>
          <a:off x="144145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id="{D986A783-B5C7-4CB2-88F9-69DC1692E528}"/>
            </a:ext>
          </a:extLst>
        </xdr:cNvPr>
        <xdr:cNvSpPr/>
      </xdr:nvSpPr>
      <xdr:spPr>
        <a:xfrm>
          <a:off x="14325600" y="63957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id="{0E341268-C6C7-407F-A33B-36EAB67FB87E}"/>
            </a:ext>
          </a:extLst>
        </xdr:cNvPr>
        <xdr:cNvSpPr/>
      </xdr:nvSpPr>
      <xdr:spPr>
        <a:xfrm>
          <a:off x="13578840" y="640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id="{09F1BF27-05CE-41A1-88EB-910D4EB10C70}"/>
            </a:ext>
          </a:extLst>
        </xdr:cNvPr>
        <xdr:cNvSpPr/>
      </xdr:nvSpPr>
      <xdr:spPr>
        <a:xfrm>
          <a:off x="1280414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id="{41FD2651-5F41-4F9B-BABE-870589F38C47}"/>
            </a:ext>
          </a:extLst>
        </xdr:cNvPr>
        <xdr:cNvSpPr/>
      </xdr:nvSpPr>
      <xdr:spPr>
        <a:xfrm>
          <a:off x="12029440" y="63260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id="{90B47CEB-DDDC-4663-AA2D-CD198AABC8D6}"/>
            </a:ext>
          </a:extLst>
        </xdr:cNvPr>
        <xdr:cNvSpPr/>
      </xdr:nvSpPr>
      <xdr:spPr>
        <a:xfrm>
          <a:off x="1123188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D8E0676E-0CC7-4499-ABAF-D0BB904BA72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B47A4FB6-6AEA-49A6-93B5-D8B699091D0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4E36871D-A44F-4158-8B29-E2D10EA39AF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BFBD4073-3B06-4EAA-A260-A5F41C9A122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D0EDDC23-E598-4D6C-B23D-608668B9781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9072</xdr:rowOff>
    </xdr:from>
    <xdr:to>
      <xdr:col>85</xdr:col>
      <xdr:colOff>177800</xdr:colOff>
      <xdr:row>38</xdr:row>
      <xdr:rowOff>110672</xdr:rowOff>
    </xdr:to>
    <xdr:sp macro="" textlink="">
      <xdr:nvSpPr>
        <xdr:cNvPr id="338" name="楕円 337">
          <a:extLst>
            <a:ext uri="{FF2B5EF4-FFF2-40B4-BE49-F238E27FC236}">
              <a16:creationId xmlns:a16="http://schemas.microsoft.com/office/drawing/2014/main" id="{BCA0BE21-0F3E-4C6F-9419-274DE87132BB}"/>
            </a:ext>
          </a:extLst>
        </xdr:cNvPr>
        <xdr:cNvSpPr/>
      </xdr:nvSpPr>
      <xdr:spPr>
        <a:xfrm>
          <a:off x="14325600" y="637939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31949</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E68C5468-1B63-46B5-A6F0-800AB69BCFF1}"/>
            </a:ext>
          </a:extLst>
        </xdr:cNvPr>
        <xdr:cNvSpPr txBox="1"/>
      </xdr:nvSpPr>
      <xdr:spPr>
        <a:xfrm>
          <a:off x="14414500" y="6234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108676</xdr:rowOff>
    </xdr:from>
    <xdr:to>
      <xdr:col>81</xdr:col>
      <xdr:colOff>101600</xdr:colOff>
      <xdr:row>38</xdr:row>
      <xdr:rowOff>38826</xdr:rowOff>
    </xdr:to>
    <xdr:sp macro="" textlink="">
      <xdr:nvSpPr>
        <xdr:cNvPr id="340" name="楕円 339">
          <a:extLst>
            <a:ext uri="{FF2B5EF4-FFF2-40B4-BE49-F238E27FC236}">
              <a16:creationId xmlns:a16="http://schemas.microsoft.com/office/drawing/2014/main" id="{3490A095-7606-4AE4-8DEB-3E1CC8FE4F52}"/>
            </a:ext>
          </a:extLst>
        </xdr:cNvPr>
        <xdr:cNvSpPr/>
      </xdr:nvSpPr>
      <xdr:spPr>
        <a:xfrm>
          <a:off x="13578840" y="6311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159476</xdr:rowOff>
    </xdr:from>
    <xdr:to>
      <xdr:col>85</xdr:col>
      <xdr:colOff>127000</xdr:colOff>
      <xdr:row>38</xdr:row>
      <xdr:rowOff>59872</xdr:rowOff>
    </xdr:to>
    <xdr:cxnSp macro="">
      <xdr:nvCxnSpPr>
        <xdr:cNvPr id="341" name="直線コネクタ 340">
          <a:extLst>
            <a:ext uri="{FF2B5EF4-FFF2-40B4-BE49-F238E27FC236}">
              <a16:creationId xmlns:a16="http://schemas.microsoft.com/office/drawing/2014/main" id="{CB941F0A-5B10-4DA1-BB0E-EDD69D443E93}"/>
            </a:ext>
          </a:extLst>
        </xdr:cNvPr>
        <xdr:cNvCxnSpPr/>
      </xdr:nvCxnSpPr>
      <xdr:spPr>
        <a:xfrm>
          <a:off x="13629640" y="6362156"/>
          <a:ext cx="74676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342" name="楕円 341">
          <a:extLst>
            <a:ext uri="{FF2B5EF4-FFF2-40B4-BE49-F238E27FC236}">
              <a16:creationId xmlns:a16="http://schemas.microsoft.com/office/drawing/2014/main" id="{EAFC5422-DCAD-4531-A545-1E276C8F0BF0}"/>
            </a:ext>
          </a:extLst>
        </xdr:cNvPr>
        <xdr:cNvSpPr/>
      </xdr:nvSpPr>
      <xdr:spPr>
        <a:xfrm>
          <a:off x="1280414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37</xdr:row>
      <xdr:rowOff>159476</xdr:rowOff>
    </xdr:to>
    <xdr:cxnSp macro="">
      <xdr:nvCxnSpPr>
        <xdr:cNvPr id="343" name="直線コネクタ 342">
          <a:extLst>
            <a:ext uri="{FF2B5EF4-FFF2-40B4-BE49-F238E27FC236}">
              <a16:creationId xmlns:a16="http://schemas.microsoft.com/office/drawing/2014/main" id="{3FADAF37-FAB2-4C32-99E2-7B3D053AEC37}"/>
            </a:ext>
          </a:extLst>
        </xdr:cNvPr>
        <xdr:cNvCxnSpPr/>
      </xdr:nvCxnSpPr>
      <xdr:spPr>
        <a:xfrm>
          <a:off x="12854940" y="6278880"/>
          <a:ext cx="7747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123372</xdr:rowOff>
    </xdr:from>
    <xdr:to>
      <xdr:col>72</xdr:col>
      <xdr:colOff>38100</xdr:colOff>
      <xdr:row>37</xdr:row>
      <xdr:rowOff>53522</xdr:rowOff>
    </xdr:to>
    <xdr:sp macro="" textlink="">
      <xdr:nvSpPr>
        <xdr:cNvPr id="344" name="楕円 343">
          <a:extLst>
            <a:ext uri="{FF2B5EF4-FFF2-40B4-BE49-F238E27FC236}">
              <a16:creationId xmlns:a16="http://schemas.microsoft.com/office/drawing/2014/main" id="{A91003E5-051D-4A8A-BBC5-BBDA91327033}"/>
            </a:ext>
          </a:extLst>
        </xdr:cNvPr>
        <xdr:cNvSpPr/>
      </xdr:nvSpPr>
      <xdr:spPr>
        <a:xfrm>
          <a:off x="12029440" y="61584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2722</xdr:rowOff>
    </xdr:from>
    <xdr:to>
      <xdr:col>76</xdr:col>
      <xdr:colOff>114300</xdr:colOff>
      <xdr:row>37</xdr:row>
      <xdr:rowOff>76200</xdr:rowOff>
    </xdr:to>
    <xdr:cxnSp macro="">
      <xdr:nvCxnSpPr>
        <xdr:cNvPr id="345" name="直線コネクタ 344">
          <a:extLst>
            <a:ext uri="{FF2B5EF4-FFF2-40B4-BE49-F238E27FC236}">
              <a16:creationId xmlns:a16="http://schemas.microsoft.com/office/drawing/2014/main" id="{0ADEED0C-6E12-4CEB-93BF-BFF3DC401052}"/>
            </a:ext>
          </a:extLst>
        </xdr:cNvPr>
        <xdr:cNvCxnSpPr/>
      </xdr:nvCxnSpPr>
      <xdr:spPr>
        <a:xfrm>
          <a:off x="12072620" y="6205402"/>
          <a:ext cx="78232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53158</xdr:rowOff>
    </xdr:from>
    <xdr:to>
      <xdr:col>67</xdr:col>
      <xdr:colOff>101600</xdr:colOff>
      <xdr:row>36</xdr:row>
      <xdr:rowOff>154758</xdr:rowOff>
    </xdr:to>
    <xdr:sp macro="" textlink="">
      <xdr:nvSpPr>
        <xdr:cNvPr id="346" name="楕円 345">
          <a:extLst>
            <a:ext uri="{FF2B5EF4-FFF2-40B4-BE49-F238E27FC236}">
              <a16:creationId xmlns:a16="http://schemas.microsoft.com/office/drawing/2014/main" id="{12393886-41C1-40BA-82F9-0A929E14A1C0}"/>
            </a:ext>
          </a:extLst>
        </xdr:cNvPr>
        <xdr:cNvSpPr/>
      </xdr:nvSpPr>
      <xdr:spPr>
        <a:xfrm>
          <a:off x="11231880" y="60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103958</xdr:rowOff>
    </xdr:from>
    <xdr:to>
      <xdr:col>71</xdr:col>
      <xdr:colOff>177800</xdr:colOff>
      <xdr:row>37</xdr:row>
      <xdr:rowOff>2722</xdr:rowOff>
    </xdr:to>
    <xdr:cxnSp macro="">
      <xdr:nvCxnSpPr>
        <xdr:cNvPr id="347" name="直線コネクタ 346">
          <a:extLst>
            <a:ext uri="{FF2B5EF4-FFF2-40B4-BE49-F238E27FC236}">
              <a16:creationId xmlns:a16="http://schemas.microsoft.com/office/drawing/2014/main" id="{BC7911D2-BF1B-49DC-AB2E-F5CBF56FD2B8}"/>
            </a:ext>
          </a:extLst>
        </xdr:cNvPr>
        <xdr:cNvCxnSpPr/>
      </xdr:nvCxnSpPr>
      <xdr:spPr>
        <a:xfrm>
          <a:off x="11282680" y="6138998"/>
          <a:ext cx="789940" cy="6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863EBEF4-0C47-494D-A305-D293AE77CEC1}"/>
            </a:ext>
          </a:extLst>
        </xdr:cNvPr>
        <xdr:cNvSpPr txBox="1"/>
      </xdr:nvSpPr>
      <xdr:spPr>
        <a:xfrm>
          <a:off x="13437244" y="649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id="{1672354C-7C28-4EF7-A8A2-25BB06E05654}"/>
            </a:ext>
          </a:extLst>
        </xdr:cNvPr>
        <xdr:cNvSpPr txBox="1"/>
      </xdr:nvSpPr>
      <xdr:spPr>
        <a:xfrm>
          <a:off x="12675244" y="644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id="{0BE9A2BC-A020-46FA-943D-07424E991D95}"/>
            </a:ext>
          </a:extLst>
        </xdr:cNvPr>
        <xdr:cNvSpPr txBox="1"/>
      </xdr:nvSpPr>
      <xdr:spPr>
        <a:xfrm>
          <a:off x="11900544" y="641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id="{063EC05D-D3C3-49AE-9759-C7AC42A961C6}"/>
            </a:ext>
          </a:extLst>
        </xdr:cNvPr>
        <xdr:cNvSpPr txBox="1"/>
      </xdr:nvSpPr>
      <xdr:spPr>
        <a:xfrm>
          <a:off x="11102984" y="65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55353</xdr:rowOff>
    </xdr:from>
    <xdr:ext cx="405111" cy="259045"/>
    <xdr:sp macro="" textlink="">
      <xdr:nvSpPr>
        <xdr:cNvPr id="352" name="n_1mainValue【一般廃棄物処理施設】&#10;有形固定資産減価償却率">
          <a:extLst>
            <a:ext uri="{FF2B5EF4-FFF2-40B4-BE49-F238E27FC236}">
              <a16:creationId xmlns:a16="http://schemas.microsoft.com/office/drawing/2014/main" id="{5CD237A5-A5A5-45BB-9FA6-A513C0EC7B55}"/>
            </a:ext>
          </a:extLst>
        </xdr:cNvPr>
        <xdr:cNvSpPr txBox="1"/>
      </xdr:nvSpPr>
      <xdr:spPr>
        <a:xfrm>
          <a:off x="134372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143527</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id="{7312BF26-39B6-48D8-AFFF-5F86353A659D}"/>
            </a:ext>
          </a:extLst>
        </xdr:cNvPr>
        <xdr:cNvSpPr txBox="1"/>
      </xdr:nvSpPr>
      <xdr:spPr>
        <a:xfrm>
          <a:off x="126752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70049</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id="{07B8EC17-1716-4868-9C4F-A8124AFE3F50}"/>
            </a:ext>
          </a:extLst>
        </xdr:cNvPr>
        <xdr:cNvSpPr txBox="1"/>
      </xdr:nvSpPr>
      <xdr:spPr>
        <a:xfrm>
          <a:off x="11900544" y="593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171285</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id="{DFA3458C-769D-4938-BA8C-EBD46BB3F627}"/>
            </a:ext>
          </a:extLst>
        </xdr:cNvPr>
        <xdr:cNvSpPr txBox="1"/>
      </xdr:nvSpPr>
      <xdr:spPr>
        <a:xfrm>
          <a:off x="11102984" y="5871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8B6C74B1-0B56-4F9E-A6D5-BE44E507344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338C2054-4309-4DE6-952D-2CC74FEBF757}"/>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EEBD892C-9A79-4124-9005-722725CB78E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ECB07AB8-29E2-40FE-BB26-88D6FAA3ECB6}"/>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ECAAE2E9-0AB0-4CB0-9E4A-FE0D8AB47A0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011FAF72-2222-4630-B809-E7C01C516FC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013B7C4F-9560-47BF-8D09-D0B813D2D6C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98C4ED40-EB92-4A74-A423-DD6ECC3BB2C6}"/>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B5928667-13B7-4FE7-9836-862420CF6AB6}"/>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15B105D6-935F-4DBD-A0BB-E336669FE2EF}"/>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a:extLst>
            <a:ext uri="{FF2B5EF4-FFF2-40B4-BE49-F238E27FC236}">
              <a16:creationId xmlns:a16="http://schemas.microsoft.com/office/drawing/2014/main" id="{2362FC1C-52F6-462B-A1EC-F4BDC17E0162}"/>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a:extLst>
            <a:ext uri="{FF2B5EF4-FFF2-40B4-BE49-F238E27FC236}">
              <a16:creationId xmlns:a16="http://schemas.microsoft.com/office/drawing/2014/main" id="{9EC9EE18-AD46-427C-AF5D-594D2A9D9833}"/>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a:extLst>
            <a:ext uri="{FF2B5EF4-FFF2-40B4-BE49-F238E27FC236}">
              <a16:creationId xmlns:a16="http://schemas.microsoft.com/office/drawing/2014/main" id="{1E558772-2C2E-404C-8CDA-93E155CCA1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a:extLst>
            <a:ext uri="{FF2B5EF4-FFF2-40B4-BE49-F238E27FC236}">
              <a16:creationId xmlns:a16="http://schemas.microsoft.com/office/drawing/2014/main" id="{3DC640D3-C260-4D23-A7CA-DF65103E7A85}"/>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a:extLst>
            <a:ext uri="{FF2B5EF4-FFF2-40B4-BE49-F238E27FC236}">
              <a16:creationId xmlns:a16="http://schemas.microsoft.com/office/drawing/2014/main" id="{3A8DCE34-8E95-4BEE-80B9-6EE482B21329}"/>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a:extLst>
            <a:ext uri="{FF2B5EF4-FFF2-40B4-BE49-F238E27FC236}">
              <a16:creationId xmlns:a16="http://schemas.microsoft.com/office/drawing/2014/main" id="{19D4ECF6-765A-4A1B-AE65-6F637174E012}"/>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a:extLst>
            <a:ext uri="{FF2B5EF4-FFF2-40B4-BE49-F238E27FC236}">
              <a16:creationId xmlns:a16="http://schemas.microsoft.com/office/drawing/2014/main" id="{A07C94CF-7FBC-4B5D-9E25-7ACA87354322}"/>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a:extLst>
            <a:ext uri="{FF2B5EF4-FFF2-40B4-BE49-F238E27FC236}">
              <a16:creationId xmlns:a16="http://schemas.microsoft.com/office/drawing/2014/main" id="{50177CAF-D4B0-4F46-A32E-4D158D51BCF3}"/>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a:extLst>
            <a:ext uri="{FF2B5EF4-FFF2-40B4-BE49-F238E27FC236}">
              <a16:creationId xmlns:a16="http://schemas.microsoft.com/office/drawing/2014/main" id="{C9A87A9D-4132-4D8C-9288-08764588F06F}"/>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5" name="テキスト ボックス 374">
          <a:extLst>
            <a:ext uri="{FF2B5EF4-FFF2-40B4-BE49-F238E27FC236}">
              <a16:creationId xmlns:a16="http://schemas.microsoft.com/office/drawing/2014/main" id="{B66FDF3E-919B-4087-9538-9B2CF1F8599D}"/>
            </a:ext>
          </a:extLst>
        </xdr:cNvPr>
        <xdr:cNvSpPr txBox="1"/>
      </xdr:nvSpPr>
      <xdr:spPr>
        <a:xfrm>
          <a:off x="15499308"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a:extLst>
            <a:ext uri="{FF2B5EF4-FFF2-40B4-BE49-F238E27FC236}">
              <a16:creationId xmlns:a16="http://schemas.microsoft.com/office/drawing/2014/main" id="{AD3172CD-BEF6-4569-8EC9-DD673359BE18}"/>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7" name="テキスト ボックス 376">
          <a:extLst>
            <a:ext uri="{FF2B5EF4-FFF2-40B4-BE49-F238E27FC236}">
              <a16:creationId xmlns:a16="http://schemas.microsoft.com/office/drawing/2014/main" id="{E709DC24-7661-4B9D-84E7-EEF4E6D4A6B7}"/>
            </a:ext>
          </a:extLst>
        </xdr:cNvPr>
        <xdr:cNvSpPr txBox="1"/>
      </xdr:nvSpPr>
      <xdr:spPr>
        <a:xfrm>
          <a:off x="15499308" y="53964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4D9EBFC1-9372-4F5D-949C-3770E09C9D5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a:extLst>
            <a:ext uri="{FF2B5EF4-FFF2-40B4-BE49-F238E27FC236}">
              <a16:creationId xmlns:a16="http://schemas.microsoft.com/office/drawing/2014/main" id="{2FF55666-8646-4C60-B6DC-C6175FD0B50E}"/>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ADF38552-A8DE-4361-BD81-F8031C9DE2A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81" name="直線コネクタ 380">
          <a:extLst>
            <a:ext uri="{FF2B5EF4-FFF2-40B4-BE49-F238E27FC236}">
              <a16:creationId xmlns:a16="http://schemas.microsoft.com/office/drawing/2014/main" id="{6D65C69F-E3C1-46B0-A33B-5C172CFC9AB9}"/>
            </a:ext>
          </a:extLst>
        </xdr:cNvPr>
        <xdr:cNvCxnSpPr/>
      </xdr:nvCxnSpPr>
      <xdr:spPr>
        <a:xfrm flipV="1">
          <a:off x="19509104" y="5666118"/>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6340ADB7-BDA6-48A6-8034-B9FF32862E40}"/>
            </a:ext>
          </a:extLst>
        </xdr:cNvPr>
        <xdr:cNvSpPr txBox="1"/>
      </xdr:nvSpPr>
      <xdr:spPr>
        <a:xfrm>
          <a:off x="19547840" y="713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3" name="直線コネクタ 382">
          <a:extLst>
            <a:ext uri="{FF2B5EF4-FFF2-40B4-BE49-F238E27FC236}">
              <a16:creationId xmlns:a16="http://schemas.microsoft.com/office/drawing/2014/main" id="{019C4E4C-6F93-4BF5-A50E-A87725A14BD7}"/>
            </a:ext>
          </a:extLst>
        </xdr:cNvPr>
        <xdr:cNvCxnSpPr/>
      </xdr:nvCxnSpPr>
      <xdr:spPr>
        <a:xfrm>
          <a:off x="19443700" y="7131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4" name="【一般廃棄物処理施設】&#10;一人当たり有形固定資産（償却資産）額最大値テキスト">
          <a:extLst>
            <a:ext uri="{FF2B5EF4-FFF2-40B4-BE49-F238E27FC236}">
              <a16:creationId xmlns:a16="http://schemas.microsoft.com/office/drawing/2014/main" id="{3793B211-C85D-43C3-BA62-8DB89BD16B16}"/>
            </a:ext>
          </a:extLst>
        </xdr:cNvPr>
        <xdr:cNvSpPr txBox="1"/>
      </xdr:nvSpPr>
      <xdr:spPr>
        <a:xfrm>
          <a:off x="19547840" y="5445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5" name="直線コネクタ 384">
          <a:extLst>
            <a:ext uri="{FF2B5EF4-FFF2-40B4-BE49-F238E27FC236}">
              <a16:creationId xmlns:a16="http://schemas.microsoft.com/office/drawing/2014/main" id="{4C0BA78B-A39A-4F53-BB54-86A557D00886}"/>
            </a:ext>
          </a:extLst>
        </xdr:cNvPr>
        <xdr:cNvCxnSpPr/>
      </xdr:nvCxnSpPr>
      <xdr:spPr>
        <a:xfrm>
          <a:off x="19443700" y="56661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6CD2C04B-4719-40DA-83D1-D89E4D3F448F}"/>
            </a:ext>
          </a:extLst>
        </xdr:cNvPr>
        <xdr:cNvSpPr txBox="1"/>
      </xdr:nvSpPr>
      <xdr:spPr>
        <a:xfrm>
          <a:off x="19547840" y="6890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7" name="フローチャート: 判断 386">
          <a:extLst>
            <a:ext uri="{FF2B5EF4-FFF2-40B4-BE49-F238E27FC236}">
              <a16:creationId xmlns:a16="http://schemas.microsoft.com/office/drawing/2014/main" id="{2470FCCC-6B00-4943-B163-8BC8BB0E9EC4}"/>
            </a:ext>
          </a:extLst>
        </xdr:cNvPr>
        <xdr:cNvSpPr/>
      </xdr:nvSpPr>
      <xdr:spPr>
        <a:xfrm>
          <a:off x="19458940" y="69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8" name="フローチャート: 判断 387">
          <a:extLst>
            <a:ext uri="{FF2B5EF4-FFF2-40B4-BE49-F238E27FC236}">
              <a16:creationId xmlns:a16="http://schemas.microsoft.com/office/drawing/2014/main" id="{8635EB86-ACF7-43F8-BB05-880378E200EE}"/>
            </a:ext>
          </a:extLst>
        </xdr:cNvPr>
        <xdr:cNvSpPr/>
      </xdr:nvSpPr>
      <xdr:spPr>
        <a:xfrm>
          <a:off x="18735040" y="69146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9" name="フローチャート: 判断 388">
          <a:extLst>
            <a:ext uri="{FF2B5EF4-FFF2-40B4-BE49-F238E27FC236}">
              <a16:creationId xmlns:a16="http://schemas.microsoft.com/office/drawing/2014/main" id="{5074D65E-41DF-4010-B9A9-FCAF20D9E043}"/>
            </a:ext>
          </a:extLst>
        </xdr:cNvPr>
        <xdr:cNvSpPr/>
      </xdr:nvSpPr>
      <xdr:spPr>
        <a:xfrm>
          <a:off x="17937480" y="692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90" name="フローチャート: 判断 389">
          <a:extLst>
            <a:ext uri="{FF2B5EF4-FFF2-40B4-BE49-F238E27FC236}">
              <a16:creationId xmlns:a16="http://schemas.microsoft.com/office/drawing/2014/main" id="{E4BD7C7C-6A00-4A24-B437-D787B0829C40}"/>
            </a:ext>
          </a:extLst>
        </xdr:cNvPr>
        <xdr:cNvSpPr/>
      </xdr:nvSpPr>
      <xdr:spPr>
        <a:xfrm>
          <a:off x="17162780" y="693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91" name="フローチャート: 判断 390">
          <a:extLst>
            <a:ext uri="{FF2B5EF4-FFF2-40B4-BE49-F238E27FC236}">
              <a16:creationId xmlns:a16="http://schemas.microsoft.com/office/drawing/2014/main" id="{576FE287-331B-4856-A253-B211F3487F79}"/>
            </a:ext>
          </a:extLst>
        </xdr:cNvPr>
        <xdr:cNvSpPr/>
      </xdr:nvSpPr>
      <xdr:spPr>
        <a:xfrm>
          <a:off x="16388080" y="68841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D325B98C-F7D0-4B12-BA5C-E0A73D2FAAB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F66F8696-3C56-4740-BAE3-C7CD6934809A}"/>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CC1155F2-41D0-4574-88A2-82FEF2EDBC8C}"/>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C99FB172-5D78-466D-9D99-EE5C0F993A2B}"/>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5E900122-DCF3-4079-BFB3-C2584E7B5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89638</xdr:rowOff>
    </xdr:from>
    <xdr:to>
      <xdr:col>116</xdr:col>
      <xdr:colOff>114300</xdr:colOff>
      <xdr:row>38</xdr:row>
      <xdr:rowOff>19788</xdr:rowOff>
    </xdr:to>
    <xdr:sp macro="" textlink="">
      <xdr:nvSpPr>
        <xdr:cNvPr id="397" name="楕円 396">
          <a:extLst>
            <a:ext uri="{FF2B5EF4-FFF2-40B4-BE49-F238E27FC236}">
              <a16:creationId xmlns:a16="http://schemas.microsoft.com/office/drawing/2014/main" id="{B29A4A1E-ADBA-4D39-B8BC-5FF64388E5A4}"/>
            </a:ext>
          </a:extLst>
        </xdr:cNvPr>
        <xdr:cNvSpPr/>
      </xdr:nvSpPr>
      <xdr:spPr>
        <a:xfrm>
          <a:off x="19458940" y="6292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112515</xdr:rowOff>
    </xdr:from>
    <xdr:ext cx="599010" cy="259045"/>
    <xdr:sp macro="" textlink="">
      <xdr:nvSpPr>
        <xdr:cNvPr id="398" name="【一般廃棄物処理施設】&#10;一人当たり有形固定資産（償却資産）額該当値テキスト">
          <a:extLst>
            <a:ext uri="{FF2B5EF4-FFF2-40B4-BE49-F238E27FC236}">
              <a16:creationId xmlns:a16="http://schemas.microsoft.com/office/drawing/2014/main" id="{92183500-EEC7-4859-9FBD-F5AAE55BDD17}"/>
            </a:ext>
          </a:extLst>
        </xdr:cNvPr>
        <xdr:cNvSpPr txBox="1"/>
      </xdr:nvSpPr>
      <xdr:spPr>
        <a:xfrm>
          <a:off x="19547840" y="614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102121</xdr:rowOff>
    </xdr:from>
    <xdr:to>
      <xdr:col>112</xdr:col>
      <xdr:colOff>38100</xdr:colOff>
      <xdr:row>38</xdr:row>
      <xdr:rowOff>32271</xdr:rowOff>
    </xdr:to>
    <xdr:sp macro="" textlink="">
      <xdr:nvSpPr>
        <xdr:cNvPr id="399" name="楕円 398">
          <a:extLst>
            <a:ext uri="{FF2B5EF4-FFF2-40B4-BE49-F238E27FC236}">
              <a16:creationId xmlns:a16="http://schemas.microsoft.com/office/drawing/2014/main" id="{D91B81B2-24B9-4988-A555-0A7E8A1D97A9}"/>
            </a:ext>
          </a:extLst>
        </xdr:cNvPr>
        <xdr:cNvSpPr/>
      </xdr:nvSpPr>
      <xdr:spPr>
        <a:xfrm>
          <a:off x="18735040" y="63048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140438</xdr:rowOff>
    </xdr:from>
    <xdr:to>
      <xdr:col>116</xdr:col>
      <xdr:colOff>63500</xdr:colOff>
      <xdr:row>37</xdr:row>
      <xdr:rowOff>152921</xdr:rowOff>
    </xdr:to>
    <xdr:cxnSp macro="">
      <xdr:nvCxnSpPr>
        <xdr:cNvPr id="400" name="直線コネクタ 399">
          <a:extLst>
            <a:ext uri="{FF2B5EF4-FFF2-40B4-BE49-F238E27FC236}">
              <a16:creationId xmlns:a16="http://schemas.microsoft.com/office/drawing/2014/main" id="{88076EDE-F34F-4044-87E4-A3FE9ACA7B8A}"/>
            </a:ext>
          </a:extLst>
        </xdr:cNvPr>
        <xdr:cNvCxnSpPr/>
      </xdr:nvCxnSpPr>
      <xdr:spPr>
        <a:xfrm flipV="1">
          <a:off x="18778220" y="6343118"/>
          <a:ext cx="731520" cy="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93182</xdr:rowOff>
    </xdr:from>
    <xdr:to>
      <xdr:col>107</xdr:col>
      <xdr:colOff>101600</xdr:colOff>
      <xdr:row>38</xdr:row>
      <xdr:rowOff>23332</xdr:rowOff>
    </xdr:to>
    <xdr:sp macro="" textlink="">
      <xdr:nvSpPr>
        <xdr:cNvPr id="401" name="楕円 400">
          <a:extLst>
            <a:ext uri="{FF2B5EF4-FFF2-40B4-BE49-F238E27FC236}">
              <a16:creationId xmlns:a16="http://schemas.microsoft.com/office/drawing/2014/main" id="{CFA5D32C-5576-492F-91B7-39716120AB87}"/>
            </a:ext>
          </a:extLst>
        </xdr:cNvPr>
        <xdr:cNvSpPr/>
      </xdr:nvSpPr>
      <xdr:spPr>
        <a:xfrm>
          <a:off x="17937480" y="6295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143982</xdr:rowOff>
    </xdr:from>
    <xdr:to>
      <xdr:col>111</xdr:col>
      <xdr:colOff>177800</xdr:colOff>
      <xdr:row>37</xdr:row>
      <xdr:rowOff>152921</xdr:rowOff>
    </xdr:to>
    <xdr:cxnSp macro="">
      <xdr:nvCxnSpPr>
        <xdr:cNvPr id="402" name="直線コネクタ 401">
          <a:extLst>
            <a:ext uri="{FF2B5EF4-FFF2-40B4-BE49-F238E27FC236}">
              <a16:creationId xmlns:a16="http://schemas.microsoft.com/office/drawing/2014/main" id="{2BCF72C3-309A-4E03-8937-105A92B2957F}"/>
            </a:ext>
          </a:extLst>
        </xdr:cNvPr>
        <xdr:cNvCxnSpPr/>
      </xdr:nvCxnSpPr>
      <xdr:spPr>
        <a:xfrm>
          <a:off x="17988280" y="6346662"/>
          <a:ext cx="78994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122975</xdr:rowOff>
    </xdr:from>
    <xdr:to>
      <xdr:col>102</xdr:col>
      <xdr:colOff>165100</xdr:colOff>
      <xdr:row>38</xdr:row>
      <xdr:rowOff>53125</xdr:rowOff>
    </xdr:to>
    <xdr:sp macro="" textlink="">
      <xdr:nvSpPr>
        <xdr:cNvPr id="403" name="楕円 402">
          <a:extLst>
            <a:ext uri="{FF2B5EF4-FFF2-40B4-BE49-F238E27FC236}">
              <a16:creationId xmlns:a16="http://schemas.microsoft.com/office/drawing/2014/main" id="{142AA361-403F-4045-8CC2-EE91D36596F6}"/>
            </a:ext>
          </a:extLst>
        </xdr:cNvPr>
        <xdr:cNvSpPr/>
      </xdr:nvSpPr>
      <xdr:spPr>
        <a:xfrm>
          <a:off x="17162780" y="6325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143982</xdr:rowOff>
    </xdr:from>
    <xdr:to>
      <xdr:col>107</xdr:col>
      <xdr:colOff>50800</xdr:colOff>
      <xdr:row>38</xdr:row>
      <xdr:rowOff>2325</xdr:rowOff>
    </xdr:to>
    <xdr:cxnSp macro="">
      <xdr:nvCxnSpPr>
        <xdr:cNvPr id="404" name="直線コネクタ 403">
          <a:extLst>
            <a:ext uri="{FF2B5EF4-FFF2-40B4-BE49-F238E27FC236}">
              <a16:creationId xmlns:a16="http://schemas.microsoft.com/office/drawing/2014/main" id="{DBAAAF3A-C156-4B7A-B093-BEACE338DCBF}"/>
            </a:ext>
          </a:extLst>
        </xdr:cNvPr>
        <xdr:cNvCxnSpPr/>
      </xdr:nvCxnSpPr>
      <xdr:spPr>
        <a:xfrm flipV="1">
          <a:off x="17213580" y="6346662"/>
          <a:ext cx="774700" cy="2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140304</xdr:rowOff>
    </xdr:from>
    <xdr:to>
      <xdr:col>98</xdr:col>
      <xdr:colOff>38100</xdr:colOff>
      <xdr:row>38</xdr:row>
      <xdr:rowOff>70455</xdr:rowOff>
    </xdr:to>
    <xdr:sp macro="" textlink="">
      <xdr:nvSpPr>
        <xdr:cNvPr id="405" name="楕円 404">
          <a:extLst>
            <a:ext uri="{FF2B5EF4-FFF2-40B4-BE49-F238E27FC236}">
              <a16:creationId xmlns:a16="http://schemas.microsoft.com/office/drawing/2014/main" id="{27D00A54-4B3D-4951-8FAC-B1FBA3DA238B}"/>
            </a:ext>
          </a:extLst>
        </xdr:cNvPr>
        <xdr:cNvSpPr/>
      </xdr:nvSpPr>
      <xdr:spPr>
        <a:xfrm>
          <a:off x="16388080" y="6342984"/>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2325</xdr:rowOff>
    </xdr:from>
    <xdr:to>
      <xdr:col>102</xdr:col>
      <xdr:colOff>114300</xdr:colOff>
      <xdr:row>38</xdr:row>
      <xdr:rowOff>19654</xdr:rowOff>
    </xdr:to>
    <xdr:cxnSp macro="">
      <xdr:nvCxnSpPr>
        <xdr:cNvPr id="406" name="直線コネクタ 405">
          <a:extLst>
            <a:ext uri="{FF2B5EF4-FFF2-40B4-BE49-F238E27FC236}">
              <a16:creationId xmlns:a16="http://schemas.microsoft.com/office/drawing/2014/main" id="{752E2C9E-0F8E-41B3-9094-70D389517C02}"/>
            </a:ext>
          </a:extLst>
        </xdr:cNvPr>
        <xdr:cNvCxnSpPr/>
      </xdr:nvCxnSpPr>
      <xdr:spPr>
        <a:xfrm flipV="1">
          <a:off x="16431260" y="6372645"/>
          <a:ext cx="782320" cy="1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1BE49E3F-BA84-4A40-9C09-CC721B81D1D9}"/>
            </a:ext>
          </a:extLst>
        </xdr:cNvPr>
        <xdr:cNvSpPr txBox="1"/>
      </xdr:nvSpPr>
      <xdr:spPr>
        <a:xfrm>
          <a:off x="18496495" y="700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02806372-943C-47B8-AB18-409A4676C79E}"/>
            </a:ext>
          </a:extLst>
        </xdr:cNvPr>
        <xdr:cNvSpPr txBox="1"/>
      </xdr:nvSpPr>
      <xdr:spPr>
        <a:xfrm>
          <a:off x="17734495" y="701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D2FBEB66-844B-4CC6-AB2C-49F5F1127E69}"/>
            </a:ext>
          </a:extLst>
        </xdr:cNvPr>
        <xdr:cNvSpPr txBox="1"/>
      </xdr:nvSpPr>
      <xdr:spPr>
        <a:xfrm>
          <a:off x="16936935" y="702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55B0EB8F-A710-4307-B8AE-B8335F53C238}"/>
            </a:ext>
          </a:extLst>
        </xdr:cNvPr>
        <xdr:cNvSpPr txBox="1"/>
      </xdr:nvSpPr>
      <xdr:spPr>
        <a:xfrm>
          <a:off x="16162235" y="697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48798</xdr:rowOff>
    </xdr:from>
    <xdr:ext cx="599010" cy="259045"/>
    <xdr:sp macro="" textlink="">
      <xdr:nvSpPr>
        <xdr:cNvPr id="411" name="n_1mainValue【一般廃棄物処理施設】&#10;一人当たり有形固定資産（償却資産）額">
          <a:extLst>
            <a:ext uri="{FF2B5EF4-FFF2-40B4-BE49-F238E27FC236}">
              <a16:creationId xmlns:a16="http://schemas.microsoft.com/office/drawing/2014/main" id="{EB7075A3-45F0-4277-9A5D-71FE3E3AF4F5}"/>
            </a:ext>
          </a:extLst>
        </xdr:cNvPr>
        <xdr:cNvSpPr txBox="1"/>
      </xdr:nvSpPr>
      <xdr:spPr>
        <a:xfrm>
          <a:off x="18496495" y="608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39859</xdr:rowOff>
    </xdr:from>
    <xdr:ext cx="599010" cy="259045"/>
    <xdr:sp macro="" textlink="">
      <xdr:nvSpPr>
        <xdr:cNvPr id="412" name="n_2mainValue【一般廃棄物処理施設】&#10;一人当たり有形固定資産（償却資産）額">
          <a:extLst>
            <a:ext uri="{FF2B5EF4-FFF2-40B4-BE49-F238E27FC236}">
              <a16:creationId xmlns:a16="http://schemas.microsoft.com/office/drawing/2014/main" id="{655F107D-AD7E-42A2-AFE6-667D127D6728}"/>
            </a:ext>
          </a:extLst>
        </xdr:cNvPr>
        <xdr:cNvSpPr txBox="1"/>
      </xdr:nvSpPr>
      <xdr:spPr>
        <a:xfrm>
          <a:off x="17734495" y="607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69652</xdr:rowOff>
    </xdr:from>
    <xdr:ext cx="599010" cy="259045"/>
    <xdr:sp macro="" textlink="">
      <xdr:nvSpPr>
        <xdr:cNvPr id="413" name="n_3mainValue【一般廃棄物処理施設】&#10;一人当たり有形固定資産（償却資産）額">
          <a:extLst>
            <a:ext uri="{FF2B5EF4-FFF2-40B4-BE49-F238E27FC236}">
              <a16:creationId xmlns:a16="http://schemas.microsoft.com/office/drawing/2014/main" id="{E01ABC42-E0C3-4E22-AA27-A18D659ABA6A}"/>
            </a:ext>
          </a:extLst>
        </xdr:cNvPr>
        <xdr:cNvSpPr txBox="1"/>
      </xdr:nvSpPr>
      <xdr:spPr>
        <a:xfrm>
          <a:off x="16936935" y="610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86981</xdr:rowOff>
    </xdr:from>
    <xdr:ext cx="599010" cy="259045"/>
    <xdr:sp macro="" textlink="">
      <xdr:nvSpPr>
        <xdr:cNvPr id="414" name="n_4mainValue【一般廃棄物処理施設】&#10;一人当たり有形固定資産（償却資産）額">
          <a:extLst>
            <a:ext uri="{FF2B5EF4-FFF2-40B4-BE49-F238E27FC236}">
              <a16:creationId xmlns:a16="http://schemas.microsoft.com/office/drawing/2014/main" id="{9771A442-3456-43AB-8898-BA10D9A7C4CC}"/>
            </a:ext>
          </a:extLst>
        </xdr:cNvPr>
        <xdr:cNvSpPr txBox="1"/>
      </xdr:nvSpPr>
      <xdr:spPr>
        <a:xfrm>
          <a:off x="16162235" y="612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337C6D21-CE5B-4994-88F2-F25FEE5D4F3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E8AD0AF6-2A45-4844-90CE-E538ABD0CDB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442D6EF7-9275-4501-BD27-3C47A864E5B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6733B279-D4B7-4518-B98D-61EB9E86B23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5D16A6C1-3042-49A5-AD44-07899E3AE0D6}"/>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B9B63D73-43B2-4993-9877-DD446CA1AB95}"/>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F09C47BE-4B82-4594-A2A8-3088976324B2}"/>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8080FBBF-268F-47BF-BB3A-CBE92B077C2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479DC13D-B3E8-4501-921B-26B85F941CB9}"/>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B3A161EF-7935-413E-8C85-D2E72F0E49A9}"/>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2059C6D9-7E12-4D87-859F-879DEE439579}"/>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029B51A1-0202-4607-A849-F68B65B3C396}"/>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a:extLst>
            <a:ext uri="{FF2B5EF4-FFF2-40B4-BE49-F238E27FC236}">
              <a16:creationId xmlns:a16="http://schemas.microsoft.com/office/drawing/2014/main" id="{4C8786B2-3165-4F31-BD78-B2B9FA1DCBD1}"/>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EF6F8B27-3D53-4757-9117-63ADF9F3C90C}"/>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1405B14F-70D2-4936-A582-EBAA816D0F4A}"/>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D3752D3F-F5D3-4970-8961-CF1F920A1BD4}"/>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71F1B565-21B4-4D75-96CD-EA2FBBB1738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02C92D5C-C55B-4D5C-AFF6-548DF2A809CE}"/>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EB0D4F57-A112-4EA0-90CF-686CFD9AFF63}"/>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4C4333F1-A45F-46A3-A8F3-43D94B36B355}"/>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4EADF2EF-8B14-4BE2-AB76-EB6CAA9460A4}"/>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0355FDF4-8424-43FC-81D2-5C6035597235}"/>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a:extLst>
            <a:ext uri="{FF2B5EF4-FFF2-40B4-BE49-F238E27FC236}">
              <a16:creationId xmlns:a16="http://schemas.microsoft.com/office/drawing/2014/main" id="{CA6B7DB7-3C17-422E-862F-4FEDBAE19244}"/>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C6500BF0-CE11-4C2F-A082-CCF8BE578154}"/>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id="{161FCB57-DCDF-406C-A122-7D3F60F1441F}"/>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40" name="直線コネクタ 439">
          <a:extLst>
            <a:ext uri="{FF2B5EF4-FFF2-40B4-BE49-F238E27FC236}">
              <a16:creationId xmlns:a16="http://schemas.microsoft.com/office/drawing/2014/main" id="{9DEDF6D5-C85B-4F24-ADBD-8A77FE46BFC7}"/>
            </a:ext>
          </a:extLst>
        </xdr:cNvPr>
        <xdr:cNvCxnSpPr/>
      </xdr:nvCxnSpPr>
      <xdr:spPr>
        <a:xfrm flipV="1">
          <a:off x="14375764" y="9387840"/>
          <a:ext cx="0" cy="1471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1" name="【保健センター・保健所】&#10;有形固定資産減価償却率最小値テキスト">
          <a:extLst>
            <a:ext uri="{FF2B5EF4-FFF2-40B4-BE49-F238E27FC236}">
              <a16:creationId xmlns:a16="http://schemas.microsoft.com/office/drawing/2014/main" id="{781497FA-B722-4D07-B82E-B64EB15FF1E3}"/>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2" name="直線コネクタ 441">
          <a:extLst>
            <a:ext uri="{FF2B5EF4-FFF2-40B4-BE49-F238E27FC236}">
              <a16:creationId xmlns:a16="http://schemas.microsoft.com/office/drawing/2014/main" id="{343A0FEC-CA52-4E1F-8554-A7D36FFAAEE7}"/>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43" name="【保健センター・保健所】&#10;有形固定資産減価償却率最大値テキスト">
          <a:extLst>
            <a:ext uri="{FF2B5EF4-FFF2-40B4-BE49-F238E27FC236}">
              <a16:creationId xmlns:a16="http://schemas.microsoft.com/office/drawing/2014/main" id="{5BD748FE-CADF-4DC8-A92E-B932C91A4B85}"/>
            </a:ext>
          </a:extLst>
        </xdr:cNvPr>
        <xdr:cNvSpPr txBox="1"/>
      </xdr:nvSpPr>
      <xdr:spPr>
        <a:xfrm>
          <a:off x="14414500" y="91706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44" name="直線コネクタ 443">
          <a:extLst>
            <a:ext uri="{FF2B5EF4-FFF2-40B4-BE49-F238E27FC236}">
              <a16:creationId xmlns:a16="http://schemas.microsoft.com/office/drawing/2014/main" id="{4F1AB424-3D0A-46C1-ADBD-B1C3885C7BD2}"/>
            </a:ext>
          </a:extLst>
        </xdr:cNvPr>
        <xdr:cNvCxnSpPr/>
      </xdr:nvCxnSpPr>
      <xdr:spPr>
        <a:xfrm>
          <a:off x="142875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id="{9E8A041C-4A7B-4514-9057-A14C4E1A6E83}"/>
            </a:ext>
          </a:extLst>
        </xdr:cNvPr>
        <xdr:cNvSpPr txBox="1"/>
      </xdr:nvSpPr>
      <xdr:spPr>
        <a:xfrm>
          <a:off x="14414500" y="10050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46" name="フローチャート: 判断 445">
          <a:extLst>
            <a:ext uri="{FF2B5EF4-FFF2-40B4-BE49-F238E27FC236}">
              <a16:creationId xmlns:a16="http://schemas.microsoft.com/office/drawing/2014/main" id="{1D7A46E6-8AB1-4643-BB1A-3F81757C03F5}"/>
            </a:ext>
          </a:extLst>
        </xdr:cNvPr>
        <xdr:cNvSpPr/>
      </xdr:nvSpPr>
      <xdr:spPr>
        <a:xfrm>
          <a:off x="14325600" y="1006801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47" name="フローチャート: 判断 446">
          <a:extLst>
            <a:ext uri="{FF2B5EF4-FFF2-40B4-BE49-F238E27FC236}">
              <a16:creationId xmlns:a16="http://schemas.microsoft.com/office/drawing/2014/main" id="{B031EDB8-2C9D-45A3-A17A-2976B453DC25}"/>
            </a:ext>
          </a:extLst>
        </xdr:cNvPr>
        <xdr:cNvSpPr/>
      </xdr:nvSpPr>
      <xdr:spPr>
        <a:xfrm>
          <a:off x="13578840" y="10039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48" name="フローチャート: 判断 447">
          <a:extLst>
            <a:ext uri="{FF2B5EF4-FFF2-40B4-BE49-F238E27FC236}">
              <a16:creationId xmlns:a16="http://schemas.microsoft.com/office/drawing/2014/main" id="{2FFD35A9-447F-4650-A714-CB8CE5E49C95}"/>
            </a:ext>
          </a:extLst>
        </xdr:cNvPr>
        <xdr:cNvSpPr/>
      </xdr:nvSpPr>
      <xdr:spPr>
        <a:xfrm>
          <a:off x="12804140" y="100130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9" name="フローチャート: 判断 448">
          <a:extLst>
            <a:ext uri="{FF2B5EF4-FFF2-40B4-BE49-F238E27FC236}">
              <a16:creationId xmlns:a16="http://schemas.microsoft.com/office/drawing/2014/main" id="{410A79EA-FBA1-4F6B-8FEB-909BEFBB6E26}"/>
            </a:ext>
          </a:extLst>
        </xdr:cNvPr>
        <xdr:cNvSpPr/>
      </xdr:nvSpPr>
      <xdr:spPr>
        <a:xfrm>
          <a:off x="12029440" y="99558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50" name="フローチャート: 判断 449">
          <a:extLst>
            <a:ext uri="{FF2B5EF4-FFF2-40B4-BE49-F238E27FC236}">
              <a16:creationId xmlns:a16="http://schemas.microsoft.com/office/drawing/2014/main" id="{84D1D6D7-6C0C-47F2-AFF4-222E326339B6}"/>
            </a:ext>
          </a:extLst>
        </xdr:cNvPr>
        <xdr:cNvSpPr/>
      </xdr:nvSpPr>
      <xdr:spPr>
        <a:xfrm>
          <a:off x="1123188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E6EE1361-26D5-42E3-BCAC-627E283DE055}"/>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9311078A-30AD-4385-A538-DDE9C7000D76}"/>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95E7EC74-B012-4681-B8F5-CEAF60E52FB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A593EF8E-4F5B-4BAC-ADFD-96BF790EE29E}"/>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BE02CF2A-7837-4172-BCFA-908A70A05A65}"/>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456" name="楕円 455">
          <a:extLst>
            <a:ext uri="{FF2B5EF4-FFF2-40B4-BE49-F238E27FC236}">
              <a16:creationId xmlns:a16="http://schemas.microsoft.com/office/drawing/2014/main" id="{29C2A8FB-9F07-42CE-A0F2-D31DA54061AB}"/>
            </a:ext>
          </a:extLst>
        </xdr:cNvPr>
        <xdr:cNvSpPr/>
      </xdr:nvSpPr>
      <xdr:spPr>
        <a:xfrm>
          <a:off x="14325600" y="99460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DBA29EF8-80C9-4A77-A2B8-6D014EBC39F3}"/>
            </a:ext>
          </a:extLst>
        </xdr:cNvPr>
        <xdr:cNvSpPr txBox="1"/>
      </xdr:nvSpPr>
      <xdr:spPr>
        <a:xfrm>
          <a:off x="14414500" y="980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458" name="楕円 457">
          <a:extLst>
            <a:ext uri="{FF2B5EF4-FFF2-40B4-BE49-F238E27FC236}">
              <a16:creationId xmlns:a16="http://schemas.microsoft.com/office/drawing/2014/main" id="{34B27D2E-B918-4FA8-963B-769F838E15D5}"/>
            </a:ext>
          </a:extLst>
        </xdr:cNvPr>
        <xdr:cNvSpPr/>
      </xdr:nvSpPr>
      <xdr:spPr>
        <a:xfrm>
          <a:off x="1357884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106135</xdr:rowOff>
    </xdr:to>
    <xdr:cxnSp macro="">
      <xdr:nvCxnSpPr>
        <xdr:cNvPr id="459" name="直線コネクタ 458">
          <a:extLst>
            <a:ext uri="{FF2B5EF4-FFF2-40B4-BE49-F238E27FC236}">
              <a16:creationId xmlns:a16="http://schemas.microsoft.com/office/drawing/2014/main" id="{E01AB96A-602A-4B95-93A0-F8BB77733B8F}"/>
            </a:ext>
          </a:extLst>
        </xdr:cNvPr>
        <xdr:cNvCxnSpPr/>
      </xdr:nvCxnSpPr>
      <xdr:spPr>
        <a:xfrm>
          <a:off x="13629640" y="9964238"/>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460" name="楕円 459">
          <a:extLst>
            <a:ext uri="{FF2B5EF4-FFF2-40B4-BE49-F238E27FC236}">
              <a16:creationId xmlns:a16="http://schemas.microsoft.com/office/drawing/2014/main" id="{063E2C33-51DA-434B-B139-965493779268}"/>
            </a:ext>
          </a:extLst>
        </xdr:cNvPr>
        <xdr:cNvSpPr/>
      </xdr:nvSpPr>
      <xdr:spPr>
        <a:xfrm>
          <a:off x="12804140" y="9884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73478</xdr:rowOff>
    </xdr:to>
    <xdr:cxnSp macro="">
      <xdr:nvCxnSpPr>
        <xdr:cNvPr id="461" name="直線コネクタ 460">
          <a:extLst>
            <a:ext uri="{FF2B5EF4-FFF2-40B4-BE49-F238E27FC236}">
              <a16:creationId xmlns:a16="http://schemas.microsoft.com/office/drawing/2014/main" id="{4AC14026-BE67-4D93-9326-712957976522}"/>
            </a:ext>
          </a:extLst>
        </xdr:cNvPr>
        <xdr:cNvCxnSpPr/>
      </xdr:nvCxnSpPr>
      <xdr:spPr>
        <a:xfrm>
          <a:off x="12854940" y="9931582"/>
          <a:ext cx="7747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462" name="楕円 461">
          <a:extLst>
            <a:ext uri="{FF2B5EF4-FFF2-40B4-BE49-F238E27FC236}">
              <a16:creationId xmlns:a16="http://schemas.microsoft.com/office/drawing/2014/main" id="{7316054F-188F-4B70-B7C3-AA4FE75D5BB5}"/>
            </a:ext>
          </a:extLst>
        </xdr:cNvPr>
        <xdr:cNvSpPr/>
      </xdr:nvSpPr>
      <xdr:spPr>
        <a:xfrm>
          <a:off x="12029440" y="9851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40822</xdr:rowOff>
    </xdr:to>
    <xdr:cxnSp macro="">
      <xdr:nvCxnSpPr>
        <xdr:cNvPr id="463" name="直線コネクタ 462">
          <a:extLst>
            <a:ext uri="{FF2B5EF4-FFF2-40B4-BE49-F238E27FC236}">
              <a16:creationId xmlns:a16="http://schemas.microsoft.com/office/drawing/2014/main" id="{9FA71E47-0A17-45F5-BFAE-5D865413D54F}"/>
            </a:ext>
          </a:extLst>
        </xdr:cNvPr>
        <xdr:cNvCxnSpPr/>
      </xdr:nvCxnSpPr>
      <xdr:spPr>
        <a:xfrm>
          <a:off x="12072620" y="9898925"/>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96157</xdr:rowOff>
    </xdr:from>
    <xdr:to>
      <xdr:col>67</xdr:col>
      <xdr:colOff>101600</xdr:colOff>
      <xdr:row>59</xdr:row>
      <xdr:rowOff>26307</xdr:rowOff>
    </xdr:to>
    <xdr:sp macro="" textlink="">
      <xdr:nvSpPr>
        <xdr:cNvPr id="464" name="楕円 463">
          <a:extLst>
            <a:ext uri="{FF2B5EF4-FFF2-40B4-BE49-F238E27FC236}">
              <a16:creationId xmlns:a16="http://schemas.microsoft.com/office/drawing/2014/main" id="{572F7A17-F860-4FAF-9070-176EF01301E4}"/>
            </a:ext>
          </a:extLst>
        </xdr:cNvPr>
        <xdr:cNvSpPr/>
      </xdr:nvSpPr>
      <xdr:spPr>
        <a:xfrm>
          <a:off x="11231880" y="9819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146957</xdr:rowOff>
    </xdr:from>
    <xdr:to>
      <xdr:col>71</xdr:col>
      <xdr:colOff>177800</xdr:colOff>
      <xdr:row>59</xdr:row>
      <xdr:rowOff>8165</xdr:rowOff>
    </xdr:to>
    <xdr:cxnSp macro="">
      <xdr:nvCxnSpPr>
        <xdr:cNvPr id="465" name="直線コネクタ 464">
          <a:extLst>
            <a:ext uri="{FF2B5EF4-FFF2-40B4-BE49-F238E27FC236}">
              <a16:creationId xmlns:a16="http://schemas.microsoft.com/office/drawing/2014/main" id="{A9196659-C90E-4E68-A6DC-D12534AB0397}"/>
            </a:ext>
          </a:extLst>
        </xdr:cNvPr>
        <xdr:cNvCxnSpPr/>
      </xdr:nvCxnSpPr>
      <xdr:spPr>
        <a:xfrm>
          <a:off x="11282680" y="9870077"/>
          <a:ext cx="78994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69686</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B73030A5-2DC0-4EA8-A48B-A566B6AB7970}"/>
            </a:ext>
          </a:extLst>
        </xdr:cNvPr>
        <xdr:cNvSpPr txBox="1"/>
      </xdr:nvSpPr>
      <xdr:spPr>
        <a:xfrm>
          <a:off x="134372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87576FFB-5251-4298-8318-7015E2A40C60}"/>
            </a:ext>
          </a:extLst>
        </xdr:cNvPr>
        <xdr:cNvSpPr txBox="1"/>
      </xdr:nvSpPr>
      <xdr:spPr>
        <a:xfrm>
          <a:off x="12675244" y="1010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8F91DD04-1438-43A9-B738-E06B8C48D718}"/>
            </a:ext>
          </a:extLst>
        </xdr:cNvPr>
        <xdr:cNvSpPr txBox="1"/>
      </xdr:nvSpPr>
      <xdr:spPr>
        <a:xfrm>
          <a:off x="11900544" y="100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4F4E7107-E4D1-4A9D-AA1F-5DACE39EC949}"/>
            </a:ext>
          </a:extLst>
        </xdr:cNvPr>
        <xdr:cNvSpPr txBox="1"/>
      </xdr:nvSpPr>
      <xdr:spPr>
        <a:xfrm>
          <a:off x="11102984" y="1003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4FD20751-8A7E-4171-805C-5F71810CC501}"/>
            </a:ext>
          </a:extLst>
        </xdr:cNvPr>
        <xdr:cNvSpPr txBox="1"/>
      </xdr:nvSpPr>
      <xdr:spPr>
        <a:xfrm>
          <a:off x="13437244" y="969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EFB56E83-5FF1-4EF2-8721-EDB354F3FDD5}"/>
            </a:ext>
          </a:extLst>
        </xdr:cNvPr>
        <xdr:cNvSpPr txBox="1"/>
      </xdr:nvSpPr>
      <xdr:spPr>
        <a:xfrm>
          <a:off x="12675244" y="966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80E698D6-51EA-4787-A836-1AC1E1F41CF9}"/>
            </a:ext>
          </a:extLst>
        </xdr:cNvPr>
        <xdr:cNvSpPr txBox="1"/>
      </xdr:nvSpPr>
      <xdr:spPr>
        <a:xfrm>
          <a:off x="11900544" y="963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42834</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id="{1F610CB6-C703-4695-A089-EE599EF46596}"/>
            </a:ext>
          </a:extLst>
        </xdr:cNvPr>
        <xdr:cNvSpPr txBox="1"/>
      </xdr:nvSpPr>
      <xdr:spPr>
        <a:xfrm>
          <a:off x="1110298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75B71BB7-3C9B-4B8C-8C05-006C749CD294}"/>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6277882D-A783-4FDB-8110-00CB249DF43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2D40CAEA-1DD5-4ECF-B82D-830B328D944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78968266-695C-4C2D-82AF-760B95EDA22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B3120CA8-3FF0-4814-A07C-50FE49E2B26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2FCDE6BF-CC15-4D83-AE79-CCD36DB1F6B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DFA16FD0-92A8-4DD2-9C10-A0FF7D0C3894}"/>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9955A213-6CA2-447E-8358-24A25CDFB8EC}"/>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296C936A-4179-4C24-8BD7-AEF98E83A3C2}"/>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6C6F4AEE-A9E2-4BD7-B371-D134CCD457FF}"/>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4" name="直線コネクタ 483">
          <a:extLst>
            <a:ext uri="{FF2B5EF4-FFF2-40B4-BE49-F238E27FC236}">
              <a16:creationId xmlns:a16="http://schemas.microsoft.com/office/drawing/2014/main" id="{96094D59-7338-460B-8EF0-192BA249963E}"/>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5" name="テキスト ボックス 484">
          <a:extLst>
            <a:ext uri="{FF2B5EF4-FFF2-40B4-BE49-F238E27FC236}">
              <a16:creationId xmlns:a16="http://schemas.microsoft.com/office/drawing/2014/main" id="{C7E2B6B3-6810-4387-B98B-60CC75287011}"/>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a:extLst>
            <a:ext uri="{FF2B5EF4-FFF2-40B4-BE49-F238E27FC236}">
              <a16:creationId xmlns:a16="http://schemas.microsoft.com/office/drawing/2014/main" id="{54E1A128-DF79-4965-852D-DE442181E803}"/>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a:extLst>
            <a:ext uri="{FF2B5EF4-FFF2-40B4-BE49-F238E27FC236}">
              <a16:creationId xmlns:a16="http://schemas.microsoft.com/office/drawing/2014/main" id="{466A0FD1-AD7D-4A2E-959D-70F4312E5416}"/>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8" name="直線コネクタ 487">
          <a:extLst>
            <a:ext uri="{FF2B5EF4-FFF2-40B4-BE49-F238E27FC236}">
              <a16:creationId xmlns:a16="http://schemas.microsoft.com/office/drawing/2014/main" id="{299BF025-281E-40A4-B749-C1C96E04C957}"/>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9" name="テキスト ボックス 488">
          <a:extLst>
            <a:ext uri="{FF2B5EF4-FFF2-40B4-BE49-F238E27FC236}">
              <a16:creationId xmlns:a16="http://schemas.microsoft.com/office/drawing/2014/main" id="{3795E73C-236C-43AA-9172-F5B85B11975F}"/>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C9798EB3-8761-42D3-8082-2F50DE996059}"/>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98038C09-65B2-412D-8AD2-8541D146F213}"/>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a:extLst>
            <a:ext uri="{FF2B5EF4-FFF2-40B4-BE49-F238E27FC236}">
              <a16:creationId xmlns:a16="http://schemas.microsoft.com/office/drawing/2014/main" id="{120DB3EC-F6DF-48C7-BFA7-E7FA366D28C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93" name="直線コネクタ 492">
          <a:extLst>
            <a:ext uri="{FF2B5EF4-FFF2-40B4-BE49-F238E27FC236}">
              <a16:creationId xmlns:a16="http://schemas.microsoft.com/office/drawing/2014/main" id="{663B36FC-0DD0-4C49-81D8-D804C8BF9595}"/>
            </a:ext>
          </a:extLst>
        </xdr:cNvPr>
        <xdr:cNvCxnSpPr/>
      </xdr:nvCxnSpPr>
      <xdr:spPr>
        <a:xfrm flipV="1">
          <a:off x="19509104" y="9430131"/>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94" name="【保健センター・保健所】&#10;一人当たり面積最小値テキスト">
          <a:extLst>
            <a:ext uri="{FF2B5EF4-FFF2-40B4-BE49-F238E27FC236}">
              <a16:creationId xmlns:a16="http://schemas.microsoft.com/office/drawing/2014/main" id="{A4EEF107-1E8E-4A68-BCC3-FFA20214FDF6}"/>
            </a:ext>
          </a:extLst>
        </xdr:cNvPr>
        <xdr:cNvSpPr txBox="1"/>
      </xdr:nvSpPr>
      <xdr:spPr>
        <a:xfrm>
          <a:off x="19547840" y="1061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95" name="直線コネクタ 494">
          <a:extLst>
            <a:ext uri="{FF2B5EF4-FFF2-40B4-BE49-F238E27FC236}">
              <a16:creationId xmlns:a16="http://schemas.microsoft.com/office/drawing/2014/main" id="{17F74769-C746-4BA5-AFEF-5CEB102E5525}"/>
            </a:ext>
          </a:extLst>
        </xdr:cNvPr>
        <xdr:cNvCxnSpPr/>
      </xdr:nvCxnSpPr>
      <xdr:spPr>
        <a:xfrm>
          <a:off x="19443700" y="10608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96" name="【保健センター・保健所】&#10;一人当たり面積最大値テキスト">
          <a:extLst>
            <a:ext uri="{FF2B5EF4-FFF2-40B4-BE49-F238E27FC236}">
              <a16:creationId xmlns:a16="http://schemas.microsoft.com/office/drawing/2014/main" id="{2D0C0A24-E95E-4995-8A93-3797A3A37381}"/>
            </a:ext>
          </a:extLst>
        </xdr:cNvPr>
        <xdr:cNvSpPr txBox="1"/>
      </xdr:nvSpPr>
      <xdr:spPr>
        <a:xfrm>
          <a:off x="19547840" y="921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97" name="直線コネクタ 496">
          <a:extLst>
            <a:ext uri="{FF2B5EF4-FFF2-40B4-BE49-F238E27FC236}">
              <a16:creationId xmlns:a16="http://schemas.microsoft.com/office/drawing/2014/main" id="{FC6BA2A4-C170-4E53-B023-5FE50E692B65}"/>
            </a:ext>
          </a:extLst>
        </xdr:cNvPr>
        <xdr:cNvCxnSpPr/>
      </xdr:nvCxnSpPr>
      <xdr:spPr>
        <a:xfrm>
          <a:off x="19443700" y="9430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498" name="【保健センター・保健所】&#10;一人当たり面積平均値テキスト">
          <a:extLst>
            <a:ext uri="{FF2B5EF4-FFF2-40B4-BE49-F238E27FC236}">
              <a16:creationId xmlns:a16="http://schemas.microsoft.com/office/drawing/2014/main" id="{B06E399B-3D24-4882-8B86-5D55DEB4BA82}"/>
            </a:ext>
          </a:extLst>
        </xdr:cNvPr>
        <xdr:cNvSpPr txBox="1"/>
      </xdr:nvSpPr>
      <xdr:spPr>
        <a:xfrm>
          <a:off x="19547840" y="10189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99" name="フローチャート: 判断 498">
          <a:extLst>
            <a:ext uri="{FF2B5EF4-FFF2-40B4-BE49-F238E27FC236}">
              <a16:creationId xmlns:a16="http://schemas.microsoft.com/office/drawing/2014/main" id="{85E1BBBB-0299-4480-A78A-4F026A1F7C3A}"/>
            </a:ext>
          </a:extLst>
        </xdr:cNvPr>
        <xdr:cNvSpPr/>
      </xdr:nvSpPr>
      <xdr:spPr>
        <a:xfrm>
          <a:off x="19458940" y="10334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00" name="フローチャート: 判断 499">
          <a:extLst>
            <a:ext uri="{FF2B5EF4-FFF2-40B4-BE49-F238E27FC236}">
              <a16:creationId xmlns:a16="http://schemas.microsoft.com/office/drawing/2014/main" id="{E3A99BFB-5D6B-4B0B-BDC2-70D9CEB77D9F}"/>
            </a:ext>
          </a:extLst>
        </xdr:cNvPr>
        <xdr:cNvSpPr/>
      </xdr:nvSpPr>
      <xdr:spPr>
        <a:xfrm>
          <a:off x="18735040" y="103564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01" name="フローチャート: 判断 500">
          <a:extLst>
            <a:ext uri="{FF2B5EF4-FFF2-40B4-BE49-F238E27FC236}">
              <a16:creationId xmlns:a16="http://schemas.microsoft.com/office/drawing/2014/main" id="{CF88A554-64DB-40CF-B419-DEE8538E1236}"/>
            </a:ext>
          </a:extLst>
        </xdr:cNvPr>
        <xdr:cNvSpPr/>
      </xdr:nvSpPr>
      <xdr:spPr>
        <a:xfrm>
          <a:off x="17937480" y="103375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02" name="フローチャート: 判断 501">
          <a:extLst>
            <a:ext uri="{FF2B5EF4-FFF2-40B4-BE49-F238E27FC236}">
              <a16:creationId xmlns:a16="http://schemas.microsoft.com/office/drawing/2014/main" id="{F7197024-3E94-4784-945B-A0F8082D1B63}"/>
            </a:ext>
          </a:extLst>
        </xdr:cNvPr>
        <xdr:cNvSpPr/>
      </xdr:nvSpPr>
      <xdr:spPr>
        <a:xfrm>
          <a:off x="17162780" y="10342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03" name="フローチャート: 判断 502">
          <a:extLst>
            <a:ext uri="{FF2B5EF4-FFF2-40B4-BE49-F238E27FC236}">
              <a16:creationId xmlns:a16="http://schemas.microsoft.com/office/drawing/2014/main" id="{180C66EE-2C51-4667-AA0B-32723FDCC045}"/>
            </a:ext>
          </a:extLst>
        </xdr:cNvPr>
        <xdr:cNvSpPr/>
      </xdr:nvSpPr>
      <xdr:spPr>
        <a:xfrm>
          <a:off x="16388080" y="103564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60AAFFF8-EC1F-4D0B-9AE0-E5789ACD0E5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BA1647E3-BFD5-41CE-8D80-4884C63D808B}"/>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AA74EC34-12D2-4BF7-A6A2-19890CA50593}"/>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F34321EB-5088-45D6-98A1-D0AC16A9C60A}"/>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66FECBB2-D3BF-47D6-BEA5-34AB551DC2D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5207</xdr:rowOff>
    </xdr:from>
    <xdr:to>
      <xdr:col>116</xdr:col>
      <xdr:colOff>114300</xdr:colOff>
      <xdr:row>62</xdr:row>
      <xdr:rowOff>106807</xdr:rowOff>
    </xdr:to>
    <xdr:sp macro="" textlink="">
      <xdr:nvSpPr>
        <xdr:cNvPr id="509" name="楕円 508">
          <a:extLst>
            <a:ext uri="{FF2B5EF4-FFF2-40B4-BE49-F238E27FC236}">
              <a16:creationId xmlns:a16="http://schemas.microsoft.com/office/drawing/2014/main" id="{8BB1CCEB-D07E-4024-90E1-E160312D6776}"/>
            </a:ext>
          </a:extLst>
        </xdr:cNvPr>
        <xdr:cNvSpPr/>
      </xdr:nvSpPr>
      <xdr:spPr>
        <a:xfrm>
          <a:off x="19458940" y="103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155084</xdr:rowOff>
    </xdr:from>
    <xdr:ext cx="469744" cy="259045"/>
    <xdr:sp macro="" textlink="">
      <xdr:nvSpPr>
        <xdr:cNvPr id="510" name="【保健センター・保健所】&#10;一人当たり面積該当値テキスト">
          <a:extLst>
            <a:ext uri="{FF2B5EF4-FFF2-40B4-BE49-F238E27FC236}">
              <a16:creationId xmlns:a16="http://schemas.microsoft.com/office/drawing/2014/main" id="{30B3FA35-E4F0-4BF2-AD8C-9ADD2EC72529}"/>
            </a:ext>
          </a:extLst>
        </xdr:cNvPr>
        <xdr:cNvSpPr txBox="1"/>
      </xdr:nvSpPr>
      <xdr:spPr>
        <a:xfrm>
          <a:off x="19547840" y="1038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511" name="楕円 510">
          <a:extLst>
            <a:ext uri="{FF2B5EF4-FFF2-40B4-BE49-F238E27FC236}">
              <a16:creationId xmlns:a16="http://schemas.microsoft.com/office/drawing/2014/main" id="{BDD7229B-1228-4AD3-B216-A9097E8427E3}"/>
            </a:ext>
          </a:extLst>
        </xdr:cNvPr>
        <xdr:cNvSpPr/>
      </xdr:nvSpPr>
      <xdr:spPr>
        <a:xfrm>
          <a:off x="18735040" y="10400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56007</xdr:rowOff>
    </xdr:from>
    <xdr:to>
      <xdr:col>116</xdr:col>
      <xdr:colOff>63500</xdr:colOff>
      <xdr:row>62</xdr:row>
      <xdr:rowOff>57150</xdr:rowOff>
    </xdr:to>
    <xdr:cxnSp macro="">
      <xdr:nvCxnSpPr>
        <xdr:cNvPr id="512" name="直線コネクタ 511">
          <a:extLst>
            <a:ext uri="{FF2B5EF4-FFF2-40B4-BE49-F238E27FC236}">
              <a16:creationId xmlns:a16="http://schemas.microsoft.com/office/drawing/2014/main" id="{096145E5-05C9-4D19-8408-CC97A5B9DCDD}"/>
            </a:ext>
          </a:extLst>
        </xdr:cNvPr>
        <xdr:cNvCxnSpPr/>
      </xdr:nvCxnSpPr>
      <xdr:spPr>
        <a:xfrm flipV="1">
          <a:off x="18778220" y="10449687"/>
          <a:ext cx="7315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xdr:rowOff>
    </xdr:from>
    <xdr:to>
      <xdr:col>107</xdr:col>
      <xdr:colOff>101600</xdr:colOff>
      <xdr:row>62</xdr:row>
      <xdr:rowOff>105664</xdr:rowOff>
    </xdr:to>
    <xdr:sp macro="" textlink="">
      <xdr:nvSpPr>
        <xdr:cNvPr id="513" name="楕円 512">
          <a:extLst>
            <a:ext uri="{FF2B5EF4-FFF2-40B4-BE49-F238E27FC236}">
              <a16:creationId xmlns:a16="http://schemas.microsoft.com/office/drawing/2014/main" id="{B5AB52A7-3F85-46EE-A61F-999A83CD0D3B}"/>
            </a:ext>
          </a:extLst>
        </xdr:cNvPr>
        <xdr:cNvSpPr/>
      </xdr:nvSpPr>
      <xdr:spPr>
        <a:xfrm>
          <a:off x="17937480" y="103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54864</xdr:rowOff>
    </xdr:from>
    <xdr:to>
      <xdr:col>111</xdr:col>
      <xdr:colOff>177800</xdr:colOff>
      <xdr:row>62</xdr:row>
      <xdr:rowOff>57150</xdr:rowOff>
    </xdr:to>
    <xdr:cxnSp macro="">
      <xdr:nvCxnSpPr>
        <xdr:cNvPr id="514" name="直線コネクタ 513">
          <a:extLst>
            <a:ext uri="{FF2B5EF4-FFF2-40B4-BE49-F238E27FC236}">
              <a16:creationId xmlns:a16="http://schemas.microsoft.com/office/drawing/2014/main" id="{8C3DD4D4-7839-4BEE-8D0E-442BB447A270}"/>
            </a:ext>
          </a:extLst>
        </xdr:cNvPr>
        <xdr:cNvCxnSpPr/>
      </xdr:nvCxnSpPr>
      <xdr:spPr>
        <a:xfrm>
          <a:off x="17988280" y="10448544"/>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8065</xdr:rowOff>
    </xdr:from>
    <xdr:to>
      <xdr:col>102</xdr:col>
      <xdr:colOff>165100</xdr:colOff>
      <xdr:row>62</xdr:row>
      <xdr:rowOff>109665</xdr:rowOff>
    </xdr:to>
    <xdr:sp macro="" textlink="">
      <xdr:nvSpPr>
        <xdr:cNvPr id="515" name="楕円 514">
          <a:extLst>
            <a:ext uri="{FF2B5EF4-FFF2-40B4-BE49-F238E27FC236}">
              <a16:creationId xmlns:a16="http://schemas.microsoft.com/office/drawing/2014/main" id="{F0B300D3-DC70-4002-AD9E-5AE7C70FB520}"/>
            </a:ext>
          </a:extLst>
        </xdr:cNvPr>
        <xdr:cNvSpPr/>
      </xdr:nvSpPr>
      <xdr:spPr>
        <a:xfrm>
          <a:off x="17162780" y="104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54864</xdr:rowOff>
    </xdr:from>
    <xdr:to>
      <xdr:col>107</xdr:col>
      <xdr:colOff>50800</xdr:colOff>
      <xdr:row>62</xdr:row>
      <xdr:rowOff>58865</xdr:rowOff>
    </xdr:to>
    <xdr:cxnSp macro="">
      <xdr:nvCxnSpPr>
        <xdr:cNvPr id="516" name="直線コネクタ 515">
          <a:extLst>
            <a:ext uri="{FF2B5EF4-FFF2-40B4-BE49-F238E27FC236}">
              <a16:creationId xmlns:a16="http://schemas.microsoft.com/office/drawing/2014/main" id="{19E14F62-18AC-4804-8265-902787BBF008}"/>
            </a:ext>
          </a:extLst>
        </xdr:cNvPr>
        <xdr:cNvCxnSpPr/>
      </xdr:nvCxnSpPr>
      <xdr:spPr>
        <a:xfrm flipV="1">
          <a:off x="17213580" y="10448544"/>
          <a:ext cx="7747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xdr:rowOff>
    </xdr:from>
    <xdr:to>
      <xdr:col>98</xdr:col>
      <xdr:colOff>38100</xdr:colOff>
      <xdr:row>62</xdr:row>
      <xdr:rowOff>110236</xdr:rowOff>
    </xdr:to>
    <xdr:sp macro="" textlink="">
      <xdr:nvSpPr>
        <xdr:cNvPr id="517" name="楕円 516">
          <a:extLst>
            <a:ext uri="{FF2B5EF4-FFF2-40B4-BE49-F238E27FC236}">
              <a16:creationId xmlns:a16="http://schemas.microsoft.com/office/drawing/2014/main" id="{4B142F61-7C11-4F24-993C-9E4B897CEF21}"/>
            </a:ext>
          </a:extLst>
        </xdr:cNvPr>
        <xdr:cNvSpPr/>
      </xdr:nvSpPr>
      <xdr:spPr>
        <a:xfrm>
          <a:off x="16388080" y="104023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58865</xdr:rowOff>
    </xdr:from>
    <xdr:to>
      <xdr:col>102</xdr:col>
      <xdr:colOff>114300</xdr:colOff>
      <xdr:row>62</xdr:row>
      <xdr:rowOff>59436</xdr:rowOff>
    </xdr:to>
    <xdr:cxnSp macro="">
      <xdr:nvCxnSpPr>
        <xdr:cNvPr id="518" name="直線コネクタ 517">
          <a:extLst>
            <a:ext uri="{FF2B5EF4-FFF2-40B4-BE49-F238E27FC236}">
              <a16:creationId xmlns:a16="http://schemas.microsoft.com/office/drawing/2014/main" id="{AC2010C9-C502-4E24-B9CA-ACE1024CAF37}"/>
            </a:ext>
          </a:extLst>
        </xdr:cNvPr>
        <xdr:cNvCxnSpPr/>
      </xdr:nvCxnSpPr>
      <xdr:spPr>
        <a:xfrm flipV="1">
          <a:off x="16431260" y="10452545"/>
          <a:ext cx="78232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19" name="n_1aveValue【保健センター・保健所】&#10;一人当たり面積">
          <a:extLst>
            <a:ext uri="{FF2B5EF4-FFF2-40B4-BE49-F238E27FC236}">
              <a16:creationId xmlns:a16="http://schemas.microsoft.com/office/drawing/2014/main" id="{2972D5C4-BCE0-4C2F-93B4-A4D93637879C}"/>
            </a:ext>
          </a:extLst>
        </xdr:cNvPr>
        <xdr:cNvSpPr txBox="1"/>
      </xdr:nvSpPr>
      <xdr:spPr>
        <a:xfrm>
          <a:off x="18561127" y="1013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20" name="n_2aveValue【保健センター・保健所】&#10;一人当たり面積">
          <a:extLst>
            <a:ext uri="{FF2B5EF4-FFF2-40B4-BE49-F238E27FC236}">
              <a16:creationId xmlns:a16="http://schemas.microsoft.com/office/drawing/2014/main" id="{FC9E9197-3142-41A7-836A-4DA1AA7DBAB5}"/>
            </a:ext>
          </a:extLst>
        </xdr:cNvPr>
        <xdr:cNvSpPr txBox="1"/>
      </xdr:nvSpPr>
      <xdr:spPr>
        <a:xfrm>
          <a:off x="1777626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21" name="n_3aveValue【保健センター・保健所】&#10;一人当たり面積">
          <a:extLst>
            <a:ext uri="{FF2B5EF4-FFF2-40B4-BE49-F238E27FC236}">
              <a16:creationId xmlns:a16="http://schemas.microsoft.com/office/drawing/2014/main" id="{80D12364-31B5-4BE5-93E9-7ACDC02C494D}"/>
            </a:ext>
          </a:extLst>
        </xdr:cNvPr>
        <xdr:cNvSpPr txBox="1"/>
      </xdr:nvSpPr>
      <xdr:spPr>
        <a:xfrm>
          <a:off x="1700156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522" name="n_4aveValue【保健センター・保健所】&#10;一人当たり面積">
          <a:extLst>
            <a:ext uri="{FF2B5EF4-FFF2-40B4-BE49-F238E27FC236}">
              <a16:creationId xmlns:a16="http://schemas.microsoft.com/office/drawing/2014/main" id="{6B4A3674-CE02-4F02-892C-B0404CA31F40}"/>
            </a:ext>
          </a:extLst>
        </xdr:cNvPr>
        <xdr:cNvSpPr txBox="1"/>
      </xdr:nvSpPr>
      <xdr:spPr>
        <a:xfrm>
          <a:off x="16226867" y="1013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99077</xdr:rowOff>
    </xdr:from>
    <xdr:ext cx="469744" cy="259045"/>
    <xdr:sp macro="" textlink="">
      <xdr:nvSpPr>
        <xdr:cNvPr id="523" name="n_1mainValue【保健センター・保健所】&#10;一人当たり面積">
          <a:extLst>
            <a:ext uri="{FF2B5EF4-FFF2-40B4-BE49-F238E27FC236}">
              <a16:creationId xmlns:a16="http://schemas.microsoft.com/office/drawing/2014/main" id="{3B407EF6-6A46-4C86-9458-DB8DD2515064}"/>
            </a:ext>
          </a:extLst>
        </xdr:cNvPr>
        <xdr:cNvSpPr txBox="1"/>
      </xdr:nvSpPr>
      <xdr:spPr>
        <a:xfrm>
          <a:off x="18561127"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96791</xdr:rowOff>
    </xdr:from>
    <xdr:ext cx="469744" cy="259045"/>
    <xdr:sp macro="" textlink="">
      <xdr:nvSpPr>
        <xdr:cNvPr id="524" name="n_2mainValue【保健センター・保健所】&#10;一人当たり面積">
          <a:extLst>
            <a:ext uri="{FF2B5EF4-FFF2-40B4-BE49-F238E27FC236}">
              <a16:creationId xmlns:a16="http://schemas.microsoft.com/office/drawing/2014/main" id="{D7D9E47E-6FEF-47FA-8C6D-6F3250D39BC8}"/>
            </a:ext>
          </a:extLst>
        </xdr:cNvPr>
        <xdr:cNvSpPr txBox="1"/>
      </xdr:nvSpPr>
      <xdr:spPr>
        <a:xfrm>
          <a:off x="17776267" y="1049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100792</xdr:rowOff>
    </xdr:from>
    <xdr:ext cx="469744" cy="259045"/>
    <xdr:sp macro="" textlink="">
      <xdr:nvSpPr>
        <xdr:cNvPr id="525" name="n_3mainValue【保健センター・保健所】&#10;一人当たり面積">
          <a:extLst>
            <a:ext uri="{FF2B5EF4-FFF2-40B4-BE49-F238E27FC236}">
              <a16:creationId xmlns:a16="http://schemas.microsoft.com/office/drawing/2014/main" id="{94DAB0B7-0191-428C-803C-745B1464186A}"/>
            </a:ext>
          </a:extLst>
        </xdr:cNvPr>
        <xdr:cNvSpPr txBox="1"/>
      </xdr:nvSpPr>
      <xdr:spPr>
        <a:xfrm>
          <a:off x="17001567" y="1049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101363</xdr:rowOff>
    </xdr:from>
    <xdr:ext cx="469744" cy="259045"/>
    <xdr:sp macro="" textlink="">
      <xdr:nvSpPr>
        <xdr:cNvPr id="526" name="n_4mainValue【保健センター・保健所】&#10;一人当たり面積">
          <a:extLst>
            <a:ext uri="{FF2B5EF4-FFF2-40B4-BE49-F238E27FC236}">
              <a16:creationId xmlns:a16="http://schemas.microsoft.com/office/drawing/2014/main" id="{DFE918C4-F002-417C-8575-9E5638ACD2DB}"/>
            </a:ext>
          </a:extLst>
        </xdr:cNvPr>
        <xdr:cNvSpPr txBox="1"/>
      </xdr:nvSpPr>
      <xdr:spPr>
        <a:xfrm>
          <a:off x="16226867" y="104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DC4CD9D0-8A45-4B84-A6D0-8D3FA6F9C022}"/>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58D2F36C-81BF-4982-8168-D632AF7E749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D9CC2AA1-E997-4945-88D7-E297B423422B}"/>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B1BEC806-771F-41CF-A1A9-70020094398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20031F56-55A1-4719-A1A7-1453EDE1B50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BF43DB78-5D27-4CC2-8438-739A786D38E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18D1DFC1-57DA-448B-A916-3F588248DA1C}"/>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5B85EC13-D725-404D-8D38-7F4F2EF045C1}"/>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47343C7B-35C7-4180-AFA0-C3DFD4111D12}"/>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B0E3BDF2-D5BC-432C-9491-444B456277A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0345F2CD-1055-475E-A9D1-9A06B00EE1C9}"/>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850ADEE9-08E8-4C67-9302-722B0BB301A1}"/>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A7B18592-E82C-4B62-A803-D5C138C20A6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D08F6C63-FC44-4D50-B931-703CC7FAEB3D}"/>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E0E0FA57-5A3C-45AD-BFA3-9F9FB2B1DCDD}"/>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3C9D16A6-31AC-4C94-88AE-6D6184D7BB9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CFDABC3C-6F3D-44BF-99DB-0A5DD5E4D735}"/>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A1D30E26-B7CB-4D91-AF0C-9508D07F4C44}"/>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73CAA9B5-5BE8-4500-AED7-80E96625DE9B}"/>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66FCB292-56A4-493D-9264-BBB26088BED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4008119D-1FBF-4C16-87B0-3AE7AF2B525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4D5D8F8F-87A8-4B01-BE4F-ADE0B7CC4B37}"/>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7C50ED8D-5828-4138-B657-FDC7A40623FA}"/>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9133B25B-2036-454C-88D5-B1CB0489C104}"/>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50F364DB-542F-4D12-AABA-22794798D5E1}"/>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F6FF0335-935B-419C-AC90-045C204CA984}"/>
            </a:ext>
          </a:extLst>
        </xdr:cNvPr>
        <xdr:cNvCxnSpPr/>
      </xdr:nvCxnSpPr>
      <xdr:spPr>
        <a:xfrm flipV="1">
          <a:off x="14375764" y="13092793"/>
          <a:ext cx="0" cy="1492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消防施設】&#10;有形固定資産減価償却率最小値テキスト">
          <a:extLst>
            <a:ext uri="{FF2B5EF4-FFF2-40B4-BE49-F238E27FC236}">
              <a16:creationId xmlns:a16="http://schemas.microsoft.com/office/drawing/2014/main" id="{1E5553E8-9655-4848-AD05-F1C4AD12B08E}"/>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535BC7A7-8C78-4C01-9538-D880F5F100F8}"/>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55" name="【消防施設】&#10;有形固定資産減価償却率最大値テキスト">
          <a:extLst>
            <a:ext uri="{FF2B5EF4-FFF2-40B4-BE49-F238E27FC236}">
              <a16:creationId xmlns:a16="http://schemas.microsoft.com/office/drawing/2014/main" id="{772C823C-88BE-4FDA-AADF-990C751FDEDA}"/>
            </a:ext>
          </a:extLst>
        </xdr:cNvPr>
        <xdr:cNvSpPr txBox="1"/>
      </xdr:nvSpPr>
      <xdr:spPr>
        <a:xfrm>
          <a:off x="14414500" y="128756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56" name="直線コネクタ 555">
          <a:extLst>
            <a:ext uri="{FF2B5EF4-FFF2-40B4-BE49-F238E27FC236}">
              <a16:creationId xmlns:a16="http://schemas.microsoft.com/office/drawing/2014/main" id="{66906957-7F60-4340-B0A4-3F045475CA65}"/>
            </a:ext>
          </a:extLst>
        </xdr:cNvPr>
        <xdr:cNvCxnSpPr/>
      </xdr:nvCxnSpPr>
      <xdr:spPr>
        <a:xfrm>
          <a:off x="14287500" y="130927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33163E2D-B6B3-4150-AC31-D0EAEE24BBD9}"/>
            </a:ext>
          </a:extLst>
        </xdr:cNvPr>
        <xdr:cNvSpPr txBox="1"/>
      </xdr:nvSpPr>
      <xdr:spPr>
        <a:xfrm>
          <a:off x="14414500" y="13862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8" name="フローチャート: 判断 557">
          <a:extLst>
            <a:ext uri="{FF2B5EF4-FFF2-40B4-BE49-F238E27FC236}">
              <a16:creationId xmlns:a16="http://schemas.microsoft.com/office/drawing/2014/main" id="{495B22C1-E719-4380-B8EE-96094337CC62}"/>
            </a:ext>
          </a:extLst>
        </xdr:cNvPr>
        <xdr:cNvSpPr/>
      </xdr:nvSpPr>
      <xdr:spPr>
        <a:xfrm>
          <a:off x="14325600" y="138840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59" name="フローチャート: 判断 558">
          <a:extLst>
            <a:ext uri="{FF2B5EF4-FFF2-40B4-BE49-F238E27FC236}">
              <a16:creationId xmlns:a16="http://schemas.microsoft.com/office/drawing/2014/main" id="{BE9AFDF8-66AD-4CA8-8ACD-6C872D397534}"/>
            </a:ext>
          </a:extLst>
        </xdr:cNvPr>
        <xdr:cNvSpPr/>
      </xdr:nvSpPr>
      <xdr:spPr>
        <a:xfrm>
          <a:off x="1357884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60" name="フローチャート: 判断 559">
          <a:extLst>
            <a:ext uri="{FF2B5EF4-FFF2-40B4-BE49-F238E27FC236}">
              <a16:creationId xmlns:a16="http://schemas.microsoft.com/office/drawing/2014/main" id="{EA7F07FE-CCF5-446D-B09F-11432121E6E1}"/>
            </a:ext>
          </a:extLst>
        </xdr:cNvPr>
        <xdr:cNvSpPr/>
      </xdr:nvSpPr>
      <xdr:spPr>
        <a:xfrm>
          <a:off x="12804140" y="139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61" name="フローチャート: 判断 560">
          <a:extLst>
            <a:ext uri="{FF2B5EF4-FFF2-40B4-BE49-F238E27FC236}">
              <a16:creationId xmlns:a16="http://schemas.microsoft.com/office/drawing/2014/main" id="{1BAE55DE-B11F-4426-A4FA-A0AF719E4DEF}"/>
            </a:ext>
          </a:extLst>
        </xdr:cNvPr>
        <xdr:cNvSpPr/>
      </xdr:nvSpPr>
      <xdr:spPr>
        <a:xfrm>
          <a:off x="12029440" y="138644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62" name="フローチャート: 判断 561">
          <a:extLst>
            <a:ext uri="{FF2B5EF4-FFF2-40B4-BE49-F238E27FC236}">
              <a16:creationId xmlns:a16="http://schemas.microsoft.com/office/drawing/2014/main" id="{F967FFE0-4F73-4CA6-92B0-68CD7970FB79}"/>
            </a:ext>
          </a:extLst>
        </xdr:cNvPr>
        <xdr:cNvSpPr/>
      </xdr:nvSpPr>
      <xdr:spPr>
        <a:xfrm>
          <a:off x="11231880" y="1391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85089BE9-7C9E-42C9-8E24-E12293D63B24}"/>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E790F023-6BE9-48A9-B090-9C620A3CB2B8}"/>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A3BB5FE3-EBF9-4524-803E-1D2BF2F76B69}"/>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501AC2F-5D55-4F5C-B1F4-8D32E3B1189F}"/>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A84D1BE2-6D21-4333-BD15-4B289CA3883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52614</xdr:rowOff>
    </xdr:from>
    <xdr:to>
      <xdr:col>85</xdr:col>
      <xdr:colOff>177800</xdr:colOff>
      <xdr:row>82</xdr:row>
      <xdr:rowOff>154214</xdr:rowOff>
    </xdr:to>
    <xdr:sp macro="" textlink="">
      <xdr:nvSpPr>
        <xdr:cNvPr id="568" name="楕円 567">
          <a:extLst>
            <a:ext uri="{FF2B5EF4-FFF2-40B4-BE49-F238E27FC236}">
              <a16:creationId xmlns:a16="http://schemas.microsoft.com/office/drawing/2014/main" id="{24A996C0-60F9-47F4-9080-6755849DF6F8}"/>
            </a:ext>
          </a:extLst>
        </xdr:cNvPr>
        <xdr:cNvSpPr/>
      </xdr:nvSpPr>
      <xdr:spPr>
        <a:xfrm>
          <a:off x="14325600" y="1379909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75491</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9A81E8F2-E344-4BF4-809E-91194706F253}"/>
            </a:ext>
          </a:extLst>
        </xdr:cNvPr>
        <xdr:cNvSpPr txBox="1"/>
      </xdr:nvSpPr>
      <xdr:spPr>
        <a:xfrm>
          <a:off x="14414500" y="1365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xdr:rowOff>
    </xdr:from>
    <xdr:to>
      <xdr:col>81</xdr:col>
      <xdr:colOff>101600</xdr:colOff>
      <xdr:row>82</xdr:row>
      <xdr:rowOff>110127</xdr:rowOff>
    </xdr:to>
    <xdr:sp macro="" textlink="">
      <xdr:nvSpPr>
        <xdr:cNvPr id="570" name="楕円 569">
          <a:extLst>
            <a:ext uri="{FF2B5EF4-FFF2-40B4-BE49-F238E27FC236}">
              <a16:creationId xmlns:a16="http://schemas.microsoft.com/office/drawing/2014/main" id="{4C6ECAA4-1927-4E22-BFF6-A7AA7943CF3F}"/>
            </a:ext>
          </a:extLst>
        </xdr:cNvPr>
        <xdr:cNvSpPr/>
      </xdr:nvSpPr>
      <xdr:spPr>
        <a:xfrm>
          <a:off x="13578840" y="137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59327</xdr:rowOff>
    </xdr:from>
    <xdr:to>
      <xdr:col>85</xdr:col>
      <xdr:colOff>127000</xdr:colOff>
      <xdr:row>82</xdr:row>
      <xdr:rowOff>103414</xdr:rowOff>
    </xdr:to>
    <xdr:cxnSp macro="">
      <xdr:nvCxnSpPr>
        <xdr:cNvPr id="571" name="直線コネクタ 570">
          <a:extLst>
            <a:ext uri="{FF2B5EF4-FFF2-40B4-BE49-F238E27FC236}">
              <a16:creationId xmlns:a16="http://schemas.microsoft.com/office/drawing/2014/main" id="{2565CC90-013E-4F1B-B0F4-12EFC3388FC3}"/>
            </a:ext>
          </a:extLst>
        </xdr:cNvPr>
        <xdr:cNvCxnSpPr/>
      </xdr:nvCxnSpPr>
      <xdr:spPr>
        <a:xfrm>
          <a:off x="13629640" y="13805807"/>
          <a:ext cx="7467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72" name="楕円 571">
          <a:extLst>
            <a:ext uri="{FF2B5EF4-FFF2-40B4-BE49-F238E27FC236}">
              <a16:creationId xmlns:a16="http://schemas.microsoft.com/office/drawing/2014/main" id="{75195ED9-826F-4D84-84C2-A46E57C55E2A}"/>
            </a:ext>
          </a:extLst>
        </xdr:cNvPr>
        <xdr:cNvSpPr/>
      </xdr:nvSpPr>
      <xdr:spPr>
        <a:xfrm>
          <a:off x="12804140" y="13714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15239</xdr:rowOff>
    </xdr:from>
    <xdr:to>
      <xdr:col>81</xdr:col>
      <xdr:colOff>50800</xdr:colOff>
      <xdr:row>82</xdr:row>
      <xdr:rowOff>59327</xdr:rowOff>
    </xdr:to>
    <xdr:cxnSp macro="">
      <xdr:nvCxnSpPr>
        <xdr:cNvPr id="573" name="直線コネクタ 572">
          <a:extLst>
            <a:ext uri="{FF2B5EF4-FFF2-40B4-BE49-F238E27FC236}">
              <a16:creationId xmlns:a16="http://schemas.microsoft.com/office/drawing/2014/main" id="{90DC26DE-701E-4999-96C1-EF8BE92AF7DF}"/>
            </a:ext>
          </a:extLst>
        </xdr:cNvPr>
        <xdr:cNvCxnSpPr/>
      </xdr:nvCxnSpPr>
      <xdr:spPr>
        <a:xfrm>
          <a:off x="12854940" y="13761719"/>
          <a:ext cx="7747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91802</xdr:rowOff>
    </xdr:from>
    <xdr:to>
      <xdr:col>72</xdr:col>
      <xdr:colOff>38100</xdr:colOff>
      <xdr:row>82</xdr:row>
      <xdr:rowOff>21952</xdr:rowOff>
    </xdr:to>
    <xdr:sp macro="" textlink="">
      <xdr:nvSpPr>
        <xdr:cNvPr id="574" name="楕円 573">
          <a:extLst>
            <a:ext uri="{FF2B5EF4-FFF2-40B4-BE49-F238E27FC236}">
              <a16:creationId xmlns:a16="http://schemas.microsoft.com/office/drawing/2014/main" id="{FE472755-F978-421F-B5E3-F00B3918BA3D}"/>
            </a:ext>
          </a:extLst>
        </xdr:cNvPr>
        <xdr:cNvSpPr/>
      </xdr:nvSpPr>
      <xdr:spPr>
        <a:xfrm>
          <a:off x="12029440" y="136706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142602</xdr:rowOff>
    </xdr:from>
    <xdr:to>
      <xdr:col>76</xdr:col>
      <xdr:colOff>114300</xdr:colOff>
      <xdr:row>82</xdr:row>
      <xdr:rowOff>15239</xdr:rowOff>
    </xdr:to>
    <xdr:cxnSp macro="">
      <xdr:nvCxnSpPr>
        <xdr:cNvPr id="575" name="直線コネクタ 574">
          <a:extLst>
            <a:ext uri="{FF2B5EF4-FFF2-40B4-BE49-F238E27FC236}">
              <a16:creationId xmlns:a16="http://schemas.microsoft.com/office/drawing/2014/main" id="{EC186AA7-76EE-4803-9E2E-86501B1D70A0}"/>
            </a:ext>
          </a:extLst>
        </xdr:cNvPr>
        <xdr:cNvCxnSpPr/>
      </xdr:nvCxnSpPr>
      <xdr:spPr>
        <a:xfrm>
          <a:off x="12072620" y="13721442"/>
          <a:ext cx="78232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64044</xdr:rowOff>
    </xdr:from>
    <xdr:to>
      <xdr:col>67</xdr:col>
      <xdr:colOff>101600</xdr:colOff>
      <xdr:row>77</xdr:row>
      <xdr:rowOff>165644</xdr:rowOff>
    </xdr:to>
    <xdr:sp macro="" textlink="">
      <xdr:nvSpPr>
        <xdr:cNvPr id="576" name="楕円 575">
          <a:extLst>
            <a:ext uri="{FF2B5EF4-FFF2-40B4-BE49-F238E27FC236}">
              <a16:creationId xmlns:a16="http://schemas.microsoft.com/office/drawing/2014/main" id="{47296941-06EF-4369-8209-FDE0CE071C67}"/>
            </a:ext>
          </a:extLst>
        </xdr:cNvPr>
        <xdr:cNvSpPr/>
      </xdr:nvSpPr>
      <xdr:spPr>
        <a:xfrm>
          <a:off x="11231880" y="129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114844</xdr:rowOff>
    </xdr:from>
    <xdr:to>
      <xdr:col>71</xdr:col>
      <xdr:colOff>177800</xdr:colOff>
      <xdr:row>81</xdr:row>
      <xdr:rowOff>142602</xdr:rowOff>
    </xdr:to>
    <xdr:cxnSp macro="">
      <xdr:nvCxnSpPr>
        <xdr:cNvPr id="577" name="直線コネクタ 576">
          <a:extLst>
            <a:ext uri="{FF2B5EF4-FFF2-40B4-BE49-F238E27FC236}">
              <a16:creationId xmlns:a16="http://schemas.microsoft.com/office/drawing/2014/main" id="{37F8A228-A9E9-4794-B7D8-B8F55F4F7343}"/>
            </a:ext>
          </a:extLst>
        </xdr:cNvPr>
        <xdr:cNvCxnSpPr/>
      </xdr:nvCxnSpPr>
      <xdr:spPr>
        <a:xfrm>
          <a:off x="11282680" y="13023124"/>
          <a:ext cx="789940" cy="69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578" name="n_1aveValue【消防施設】&#10;有形固定資産減価償却率">
          <a:extLst>
            <a:ext uri="{FF2B5EF4-FFF2-40B4-BE49-F238E27FC236}">
              <a16:creationId xmlns:a16="http://schemas.microsoft.com/office/drawing/2014/main" id="{80112001-9C17-45CA-A86B-A61ACA9D99E1}"/>
            </a:ext>
          </a:extLst>
        </xdr:cNvPr>
        <xdr:cNvSpPr txBox="1"/>
      </xdr:nvSpPr>
      <xdr:spPr>
        <a:xfrm>
          <a:off x="1343724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579" name="n_2aveValue【消防施設】&#10;有形固定資産減価償却率">
          <a:extLst>
            <a:ext uri="{FF2B5EF4-FFF2-40B4-BE49-F238E27FC236}">
              <a16:creationId xmlns:a16="http://schemas.microsoft.com/office/drawing/2014/main" id="{B7FB8616-1011-4595-AAD1-FB844F2D0CFA}"/>
            </a:ext>
          </a:extLst>
        </xdr:cNvPr>
        <xdr:cNvSpPr txBox="1"/>
      </xdr:nvSpPr>
      <xdr:spPr>
        <a:xfrm>
          <a:off x="12675244" y="1401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580" name="n_3aveValue【消防施設】&#10;有形固定資産減価償却率">
          <a:extLst>
            <a:ext uri="{FF2B5EF4-FFF2-40B4-BE49-F238E27FC236}">
              <a16:creationId xmlns:a16="http://schemas.microsoft.com/office/drawing/2014/main" id="{B1A1E619-D788-47C1-9825-6EEC0A4120A9}"/>
            </a:ext>
          </a:extLst>
        </xdr:cNvPr>
        <xdr:cNvSpPr txBox="1"/>
      </xdr:nvSpPr>
      <xdr:spPr>
        <a:xfrm>
          <a:off x="11900544" y="13953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581" name="n_4aveValue【消防施設】&#10;有形固定資産減価償却率">
          <a:extLst>
            <a:ext uri="{FF2B5EF4-FFF2-40B4-BE49-F238E27FC236}">
              <a16:creationId xmlns:a16="http://schemas.microsoft.com/office/drawing/2014/main" id="{A28563E2-FB2A-48D9-BADC-A1A4E166A7C4}"/>
            </a:ext>
          </a:extLst>
        </xdr:cNvPr>
        <xdr:cNvSpPr txBox="1"/>
      </xdr:nvSpPr>
      <xdr:spPr>
        <a:xfrm>
          <a:off x="11102984" y="1399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126654</xdr:rowOff>
    </xdr:from>
    <xdr:ext cx="405111" cy="259045"/>
    <xdr:sp macro="" textlink="">
      <xdr:nvSpPr>
        <xdr:cNvPr id="582" name="n_1mainValue【消防施設】&#10;有形固定資産減価償却率">
          <a:extLst>
            <a:ext uri="{FF2B5EF4-FFF2-40B4-BE49-F238E27FC236}">
              <a16:creationId xmlns:a16="http://schemas.microsoft.com/office/drawing/2014/main" id="{B79FC4DF-2857-4D2A-8813-BDE739BEC591}"/>
            </a:ext>
          </a:extLst>
        </xdr:cNvPr>
        <xdr:cNvSpPr txBox="1"/>
      </xdr:nvSpPr>
      <xdr:spPr>
        <a:xfrm>
          <a:off x="13437244" y="1353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583" name="n_2mainValue【消防施設】&#10;有形固定資産減価償却率">
          <a:extLst>
            <a:ext uri="{FF2B5EF4-FFF2-40B4-BE49-F238E27FC236}">
              <a16:creationId xmlns:a16="http://schemas.microsoft.com/office/drawing/2014/main" id="{D5BE6D54-3062-4BC3-A1A1-F168864C491B}"/>
            </a:ext>
          </a:extLst>
        </xdr:cNvPr>
        <xdr:cNvSpPr txBox="1"/>
      </xdr:nvSpPr>
      <xdr:spPr>
        <a:xfrm>
          <a:off x="126752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584" name="n_3mainValue【消防施設】&#10;有形固定資産減価償却率">
          <a:extLst>
            <a:ext uri="{FF2B5EF4-FFF2-40B4-BE49-F238E27FC236}">
              <a16:creationId xmlns:a16="http://schemas.microsoft.com/office/drawing/2014/main" id="{666D21B0-B94F-4E6F-9248-03ABC5D41904}"/>
            </a:ext>
          </a:extLst>
        </xdr:cNvPr>
        <xdr:cNvSpPr txBox="1"/>
      </xdr:nvSpPr>
      <xdr:spPr>
        <a:xfrm>
          <a:off x="11900544" y="1344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10721</xdr:rowOff>
    </xdr:from>
    <xdr:ext cx="340478" cy="259045"/>
    <xdr:sp macro="" textlink="">
      <xdr:nvSpPr>
        <xdr:cNvPr id="585" name="n_4mainValue【消防施設】&#10;有形固定資産減価償却率">
          <a:extLst>
            <a:ext uri="{FF2B5EF4-FFF2-40B4-BE49-F238E27FC236}">
              <a16:creationId xmlns:a16="http://schemas.microsoft.com/office/drawing/2014/main" id="{845A84B9-A67E-43E0-9442-FEB3C9D4B412}"/>
            </a:ext>
          </a:extLst>
        </xdr:cNvPr>
        <xdr:cNvSpPr txBox="1"/>
      </xdr:nvSpPr>
      <xdr:spPr>
        <a:xfrm>
          <a:off x="11135301" y="127513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8F4B67E2-A8F4-4123-9230-DC7FB35519F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EDD181EA-2FE1-4862-A809-523D26467DE2}"/>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9D952981-7735-49DB-87C4-48448FD325C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4B28F845-10C2-4EFC-8E64-E966291B68F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8A7D7593-6602-4AA5-80DC-EC4CE3CF6EC9}"/>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28BE870B-F264-4919-8C73-E78531A43E4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9C8CC5FF-8A77-4F69-B78F-6A5FDDCD880A}"/>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794E740E-2B36-418F-9C2C-5CFDC28E785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F27FDFE6-B50F-4E74-AB0F-765F1168BD7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FAB41361-23EB-40E3-BD12-C5E02CAA522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6" name="直線コネクタ 595">
          <a:extLst>
            <a:ext uri="{FF2B5EF4-FFF2-40B4-BE49-F238E27FC236}">
              <a16:creationId xmlns:a16="http://schemas.microsoft.com/office/drawing/2014/main" id="{DD9E5DE9-1645-46D0-AE56-2D10951EB82F}"/>
            </a:ext>
          </a:extLst>
        </xdr:cNvPr>
        <xdr:cNvCxnSpPr/>
      </xdr:nvCxnSpPr>
      <xdr:spPr>
        <a:xfrm>
          <a:off x="1609344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97" name="テキスト ボックス 596">
          <a:extLst>
            <a:ext uri="{FF2B5EF4-FFF2-40B4-BE49-F238E27FC236}">
              <a16:creationId xmlns:a16="http://schemas.microsoft.com/office/drawing/2014/main" id="{42E149A8-87C6-4E01-8C4D-B8ADDC375FF5}"/>
            </a:ext>
          </a:extLst>
        </xdr:cNvPr>
        <xdr:cNvSpPr txBox="1"/>
      </xdr:nvSpPr>
      <xdr:spPr>
        <a:xfrm>
          <a:off x="1569484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a:extLst>
            <a:ext uri="{FF2B5EF4-FFF2-40B4-BE49-F238E27FC236}">
              <a16:creationId xmlns:a16="http://schemas.microsoft.com/office/drawing/2014/main" id="{04C822F7-1139-4224-83CE-04131D76576A}"/>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a:extLst>
            <a:ext uri="{FF2B5EF4-FFF2-40B4-BE49-F238E27FC236}">
              <a16:creationId xmlns:a16="http://schemas.microsoft.com/office/drawing/2014/main" id="{9EEC902D-14CA-41B6-97E3-10BE25BD8FB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0" name="直線コネクタ 599">
          <a:extLst>
            <a:ext uri="{FF2B5EF4-FFF2-40B4-BE49-F238E27FC236}">
              <a16:creationId xmlns:a16="http://schemas.microsoft.com/office/drawing/2014/main" id="{5C3B50D2-0483-48C4-8898-5AA2328FEB5E}"/>
            </a:ext>
          </a:extLst>
        </xdr:cNvPr>
        <xdr:cNvCxnSpPr/>
      </xdr:nvCxnSpPr>
      <xdr:spPr>
        <a:xfrm>
          <a:off x="1609344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1" name="テキスト ボックス 600">
          <a:extLst>
            <a:ext uri="{FF2B5EF4-FFF2-40B4-BE49-F238E27FC236}">
              <a16:creationId xmlns:a16="http://schemas.microsoft.com/office/drawing/2014/main" id="{F31716D2-9E5B-430E-97DC-11BBD13AF1E7}"/>
            </a:ext>
          </a:extLst>
        </xdr:cNvPr>
        <xdr:cNvSpPr txBox="1"/>
      </xdr:nvSpPr>
      <xdr:spPr>
        <a:xfrm>
          <a:off x="1569484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621C4717-EE36-4910-9C68-5079D50A735F}"/>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6C10B951-2FBA-4291-8816-A9FD2C13AE3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7422F742-2867-4AAD-9E8D-D757785A2AF4}"/>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05" name="直線コネクタ 604">
          <a:extLst>
            <a:ext uri="{FF2B5EF4-FFF2-40B4-BE49-F238E27FC236}">
              <a16:creationId xmlns:a16="http://schemas.microsoft.com/office/drawing/2014/main" id="{096CDA63-8A0C-44B6-8B09-12DBDAA03B50}"/>
            </a:ext>
          </a:extLst>
        </xdr:cNvPr>
        <xdr:cNvCxnSpPr/>
      </xdr:nvCxnSpPr>
      <xdr:spPr>
        <a:xfrm flipV="1">
          <a:off x="19509104" y="13063537"/>
          <a:ext cx="0" cy="1277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06" name="【消防施設】&#10;一人当たり面積最小値テキスト">
          <a:extLst>
            <a:ext uri="{FF2B5EF4-FFF2-40B4-BE49-F238E27FC236}">
              <a16:creationId xmlns:a16="http://schemas.microsoft.com/office/drawing/2014/main" id="{069290AD-1B54-498D-9A79-DD34E78B9D20}"/>
            </a:ext>
          </a:extLst>
        </xdr:cNvPr>
        <xdr:cNvSpPr txBox="1"/>
      </xdr:nvSpPr>
      <xdr:spPr>
        <a:xfrm>
          <a:off x="19547840" y="143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07" name="直線コネクタ 606">
          <a:extLst>
            <a:ext uri="{FF2B5EF4-FFF2-40B4-BE49-F238E27FC236}">
              <a16:creationId xmlns:a16="http://schemas.microsoft.com/office/drawing/2014/main" id="{410C9FAC-851D-4C6A-BE65-33D831279B98}"/>
            </a:ext>
          </a:extLst>
        </xdr:cNvPr>
        <xdr:cNvCxnSpPr/>
      </xdr:nvCxnSpPr>
      <xdr:spPr>
        <a:xfrm>
          <a:off x="19443700" y="14341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08" name="【消防施設】&#10;一人当たり面積最大値テキスト">
          <a:extLst>
            <a:ext uri="{FF2B5EF4-FFF2-40B4-BE49-F238E27FC236}">
              <a16:creationId xmlns:a16="http://schemas.microsoft.com/office/drawing/2014/main" id="{66903C0D-7F75-4FD1-8F42-32808FC16AFF}"/>
            </a:ext>
          </a:extLst>
        </xdr:cNvPr>
        <xdr:cNvSpPr txBox="1"/>
      </xdr:nvSpPr>
      <xdr:spPr>
        <a:xfrm>
          <a:off x="19547840" y="128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09" name="直線コネクタ 608">
          <a:extLst>
            <a:ext uri="{FF2B5EF4-FFF2-40B4-BE49-F238E27FC236}">
              <a16:creationId xmlns:a16="http://schemas.microsoft.com/office/drawing/2014/main" id="{49D474F7-408D-4557-8E4A-498A8D1AE0D1}"/>
            </a:ext>
          </a:extLst>
        </xdr:cNvPr>
        <xdr:cNvCxnSpPr/>
      </xdr:nvCxnSpPr>
      <xdr:spPr>
        <a:xfrm>
          <a:off x="19443700" y="13063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610" name="【消防施設】&#10;一人当たり面積平均値テキスト">
          <a:extLst>
            <a:ext uri="{FF2B5EF4-FFF2-40B4-BE49-F238E27FC236}">
              <a16:creationId xmlns:a16="http://schemas.microsoft.com/office/drawing/2014/main" id="{A3305407-4908-4D1B-A0DD-6ACFB1FE417E}"/>
            </a:ext>
          </a:extLst>
        </xdr:cNvPr>
        <xdr:cNvSpPr txBox="1"/>
      </xdr:nvSpPr>
      <xdr:spPr>
        <a:xfrm>
          <a:off x="19547840" y="1397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11" name="フローチャート: 判断 610">
          <a:extLst>
            <a:ext uri="{FF2B5EF4-FFF2-40B4-BE49-F238E27FC236}">
              <a16:creationId xmlns:a16="http://schemas.microsoft.com/office/drawing/2014/main" id="{B38A0BDF-5993-4856-B641-525D92E2AFBF}"/>
            </a:ext>
          </a:extLst>
        </xdr:cNvPr>
        <xdr:cNvSpPr/>
      </xdr:nvSpPr>
      <xdr:spPr>
        <a:xfrm>
          <a:off x="19458940" y="1412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12" name="フローチャート: 判断 611">
          <a:extLst>
            <a:ext uri="{FF2B5EF4-FFF2-40B4-BE49-F238E27FC236}">
              <a16:creationId xmlns:a16="http://schemas.microsoft.com/office/drawing/2014/main" id="{69A6432F-0B79-4494-A16E-3C1648A9CA96}"/>
            </a:ext>
          </a:extLst>
        </xdr:cNvPr>
        <xdr:cNvSpPr/>
      </xdr:nvSpPr>
      <xdr:spPr>
        <a:xfrm>
          <a:off x="18735040" y="141267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13" name="フローチャート: 判断 612">
          <a:extLst>
            <a:ext uri="{FF2B5EF4-FFF2-40B4-BE49-F238E27FC236}">
              <a16:creationId xmlns:a16="http://schemas.microsoft.com/office/drawing/2014/main" id="{7D83B7CD-9688-494C-885C-5CE0A930A8F8}"/>
            </a:ext>
          </a:extLst>
        </xdr:cNvPr>
        <xdr:cNvSpPr/>
      </xdr:nvSpPr>
      <xdr:spPr>
        <a:xfrm>
          <a:off x="17937480" y="14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14" name="フローチャート: 判断 613">
          <a:extLst>
            <a:ext uri="{FF2B5EF4-FFF2-40B4-BE49-F238E27FC236}">
              <a16:creationId xmlns:a16="http://schemas.microsoft.com/office/drawing/2014/main" id="{711BD4F8-6CD5-49B8-B2A4-D7673A06C312}"/>
            </a:ext>
          </a:extLst>
        </xdr:cNvPr>
        <xdr:cNvSpPr/>
      </xdr:nvSpPr>
      <xdr:spPr>
        <a:xfrm>
          <a:off x="17162780" y="14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15" name="フローチャート: 判断 614">
          <a:extLst>
            <a:ext uri="{FF2B5EF4-FFF2-40B4-BE49-F238E27FC236}">
              <a16:creationId xmlns:a16="http://schemas.microsoft.com/office/drawing/2014/main" id="{55388FD7-07AE-4428-99E1-DB82F9337792}"/>
            </a:ext>
          </a:extLst>
        </xdr:cNvPr>
        <xdr:cNvSpPr/>
      </xdr:nvSpPr>
      <xdr:spPr>
        <a:xfrm>
          <a:off x="16388080" y="140837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4484867-FE50-4918-9AE8-3008D1EF60CF}"/>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5C33BE31-A8A4-4A4B-9CBD-A38FA24A7236}"/>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74EE98D8-67A0-405D-B2AC-C263E1C70E94}"/>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C597DAF3-8112-4747-9306-405D6F9902C1}"/>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79F5A746-41B0-4A4A-B691-1A8D926662E1}"/>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147892</xdr:rowOff>
    </xdr:from>
    <xdr:to>
      <xdr:col>116</xdr:col>
      <xdr:colOff>114300</xdr:colOff>
      <xdr:row>85</xdr:row>
      <xdr:rowOff>78042</xdr:rowOff>
    </xdr:to>
    <xdr:sp macro="" textlink="">
      <xdr:nvSpPr>
        <xdr:cNvPr id="621" name="楕円 620">
          <a:extLst>
            <a:ext uri="{FF2B5EF4-FFF2-40B4-BE49-F238E27FC236}">
              <a16:creationId xmlns:a16="http://schemas.microsoft.com/office/drawing/2014/main" id="{9E8903A9-BE7B-4F31-AE65-D23D5AF477B9}"/>
            </a:ext>
          </a:extLst>
        </xdr:cNvPr>
        <xdr:cNvSpPr/>
      </xdr:nvSpPr>
      <xdr:spPr>
        <a:xfrm>
          <a:off x="19458940" y="14229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62819</xdr:rowOff>
    </xdr:from>
    <xdr:ext cx="469744" cy="259045"/>
    <xdr:sp macro="" textlink="">
      <xdr:nvSpPr>
        <xdr:cNvPr id="622" name="【消防施設】&#10;一人当たり面積該当値テキスト">
          <a:extLst>
            <a:ext uri="{FF2B5EF4-FFF2-40B4-BE49-F238E27FC236}">
              <a16:creationId xmlns:a16="http://schemas.microsoft.com/office/drawing/2014/main" id="{B37C03CA-CD39-4BD4-8148-EE01DEF7F6EC}"/>
            </a:ext>
          </a:extLst>
        </xdr:cNvPr>
        <xdr:cNvSpPr txBox="1"/>
      </xdr:nvSpPr>
      <xdr:spPr>
        <a:xfrm>
          <a:off x="19547840" y="1414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147892</xdr:rowOff>
    </xdr:from>
    <xdr:to>
      <xdr:col>112</xdr:col>
      <xdr:colOff>38100</xdr:colOff>
      <xdr:row>85</xdr:row>
      <xdr:rowOff>78042</xdr:rowOff>
    </xdr:to>
    <xdr:sp macro="" textlink="">
      <xdr:nvSpPr>
        <xdr:cNvPr id="623" name="楕円 622">
          <a:extLst>
            <a:ext uri="{FF2B5EF4-FFF2-40B4-BE49-F238E27FC236}">
              <a16:creationId xmlns:a16="http://schemas.microsoft.com/office/drawing/2014/main" id="{6974686F-F58D-4A66-94D0-33910BEBC0BA}"/>
            </a:ext>
          </a:extLst>
        </xdr:cNvPr>
        <xdr:cNvSpPr/>
      </xdr:nvSpPr>
      <xdr:spPr>
        <a:xfrm>
          <a:off x="18735040" y="14229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27242</xdr:rowOff>
    </xdr:from>
    <xdr:to>
      <xdr:col>116</xdr:col>
      <xdr:colOff>63500</xdr:colOff>
      <xdr:row>85</xdr:row>
      <xdr:rowOff>27242</xdr:rowOff>
    </xdr:to>
    <xdr:cxnSp macro="">
      <xdr:nvCxnSpPr>
        <xdr:cNvPr id="624" name="直線コネクタ 623">
          <a:extLst>
            <a:ext uri="{FF2B5EF4-FFF2-40B4-BE49-F238E27FC236}">
              <a16:creationId xmlns:a16="http://schemas.microsoft.com/office/drawing/2014/main" id="{2F62AD19-EE1D-4413-99DA-D4FA8D2B5870}"/>
            </a:ext>
          </a:extLst>
        </xdr:cNvPr>
        <xdr:cNvCxnSpPr/>
      </xdr:nvCxnSpPr>
      <xdr:spPr>
        <a:xfrm>
          <a:off x="18778220" y="1427664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25" name="楕円 624">
          <a:extLst>
            <a:ext uri="{FF2B5EF4-FFF2-40B4-BE49-F238E27FC236}">
              <a16:creationId xmlns:a16="http://schemas.microsoft.com/office/drawing/2014/main" id="{DE752A2C-02F4-494C-BF02-29C5EB02C86B}"/>
            </a:ext>
          </a:extLst>
        </xdr:cNvPr>
        <xdr:cNvSpPr/>
      </xdr:nvSpPr>
      <xdr:spPr>
        <a:xfrm>
          <a:off x="17937480" y="1422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27242</xdr:rowOff>
    </xdr:to>
    <xdr:cxnSp macro="">
      <xdr:nvCxnSpPr>
        <xdr:cNvPr id="626" name="直線コネクタ 625">
          <a:extLst>
            <a:ext uri="{FF2B5EF4-FFF2-40B4-BE49-F238E27FC236}">
              <a16:creationId xmlns:a16="http://schemas.microsoft.com/office/drawing/2014/main" id="{8AB0B29F-BFF5-4E43-95CE-3F08AB1955E2}"/>
            </a:ext>
          </a:extLst>
        </xdr:cNvPr>
        <xdr:cNvCxnSpPr/>
      </xdr:nvCxnSpPr>
      <xdr:spPr>
        <a:xfrm>
          <a:off x="17988280" y="14276070"/>
          <a:ext cx="78994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148462</xdr:rowOff>
    </xdr:from>
    <xdr:to>
      <xdr:col>102</xdr:col>
      <xdr:colOff>165100</xdr:colOff>
      <xdr:row>85</xdr:row>
      <xdr:rowOff>78612</xdr:rowOff>
    </xdr:to>
    <xdr:sp macro="" textlink="">
      <xdr:nvSpPr>
        <xdr:cNvPr id="627" name="楕円 626">
          <a:extLst>
            <a:ext uri="{FF2B5EF4-FFF2-40B4-BE49-F238E27FC236}">
              <a16:creationId xmlns:a16="http://schemas.microsoft.com/office/drawing/2014/main" id="{0B3EC66B-7BC3-40CD-93D5-7B1CB63379D2}"/>
            </a:ext>
          </a:extLst>
        </xdr:cNvPr>
        <xdr:cNvSpPr/>
      </xdr:nvSpPr>
      <xdr:spPr>
        <a:xfrm>
          <a:off x="17162780" y="14230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27812</xdr:rowOff>
    </xdr:to>
    <xdr:cxnSp macro="">
      <xdr:nvCxnSpPr>
        <xdr:cNvPr id="628" name="直線コネクタ 627">
          <a:extLst>
            <a:ext uri="{FF2B5EF4-FFF2-40B4-BE49-F238E27FC236}">
              <a16:creationId xmlns:a16="http://schemas.microsoft.com/office/drawing/2014/main" id="{C98F9402-460D-4F4F-8076-F161EC501515}"/>
            </a:ext>
          </a:extLst>
        </xdr:cNvPr>
        <xdr:cNvCxnSpPr/>
      </xdr:nvCxnSpPr>
      <xdr:spPr>
        <a:xfrm flipV="1">
          <a:off x="17213580" y="14276070"/>
          <a:ext cx="7747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149034</xdr:rowOff>
    </xdr:from>
    <xdr:to>
      <xdr:col>98</xdr:col>
      <xdr:colOff>38100</xdr:colOff>
      <xdr:row>85</xdr:row>
      <xdr:rowOff>79184</xdr:rowOff>
    </xdr:to>
    <xdr:sp macro="" textlink="">
      <xdr:nvSpPr>
        <xdr:cNvPr id="629" name="楕円 628">
          <a:extLst>
            <a:ext uri="{FF2B5EF4-FFF2-40B4-BE49-F238E27FC236}">
              <a16:creationId xmlns:a16="http://schemas.microsoft.com/office/drawing/2014/main" id="{AE464455-F2DA-4A18-B3F9-0B592C9E21A3}"/>
            </a:ext>
          </a:extLst>
        </xdr:cNvPr>
        <xdr:cNvSpPr/>
      </xdr:nvSpPr>
      <xdr:spPr>
        <a:xfrm>
          <a:off x="16388080" y="142307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27812</xdr:rowOff>
    </xdr:from>
    <xdr:to>
      <xdr:col>102</xdr:col>
      <xdr:colOff>114300</xdr:colOff>
      <xdr:row>85</xdr:row>
      <xdr:rowOff>28384</xdr:rowOff>
    </xdr:to>
    <xdr:cxnSp macro="">
      <xdr:nvCxnSpPr>
        <xdr:cNvPr id="630" name="直線コネクタ 629">
          <a:extLst>
            <a:ext uri="{FF2B5EF4-FFF2-40B4-BE49-F238E27FC236}">
              <a16:creationId xmlns:a16="http://schemas.microsoft.com/office/drawing/2014/main" id="{1EE6F49F-3C37-48CD-92E6-ADAFE3C31F1D}"/>
            </a:ext>
          </a:extLst>
        </xdr:cNvPr>
        <xdr:cNvCxnSpPr/>
      </xdr:nvCxnSpPr>
      <xdr:spPr>
        <a:xfrm flipV="1">
          <a:off x="16431260" y="14277212"/>
          <a:ext cx="78232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631" name="n_1aveValue【消防施設】&#10;一人当たり面積">
          <a:extLst>
            <a:ext uri="{FF2B5EF4-FFF2-40B4-BE49-F238E27FC236}">
              <a16:creationId xmlns:a16="http://schemas.microsoft.com/office/drawing/2014/main" id="{CC500857-3016-4A69-B29F-2ECE69137E09}"/>
            </a:ext>
          </a:extLst>
        </xdr:cNvPr>
        <xdr:cNvSpPr txBox="1"/>
      </xdr:nvSpPr>
      <xdr:spPr>
        <a:xfrm>
          <a:off x="18561127" y="1390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32" name="n_2aveValue【消防施設】&#10;一人当たり面積">
          <a:extLst>
            <a:ext uri="{FF2B5EF4-FFF2-40B4-BE49-F238E27FC236}">
              <a16:creationId xmlns:a16="http://schemas.microsoft.com/office/drawing/2014/main" id="{A13928FA-03A2-4FD2-969D-AD57AEBE6FAF}"/>
            </a:ext>
          </a:extLst>
        </xdr:cNvPr>
        <xdr:cNvSpPr txBox="1"/>
      </xdr:nvSpPr>
      <xdr:spPr>
        <a:xfrm>
          <a:off x="17776267" y="1390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33" name="n_3aveValue【消防施設】&#10;一人当たり面積">
          <a:extLst>
            <a:ext uri="{FF2B5EF4-FFF2-40B4-BE49-F238E27FC236}">
              <a16:creationId xmlns:a16="http://schemas.microsoft.com/office/drawing/2014/main" id="{AA9D72C6-AB22-4F9C-8774-153B11A57ACF}"/>
            </a:ext>
          </a:extLst>
        </xdr:cNvPr>
        <xdr:cNvSpPr txBox="1"/>
      </xdr:nvSpPr>
      <xdr:spPr>
        <a:xfrm>
          <a:off x="17001567" y="1387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34" name="n_4aveValue【消防施設】&#10;一人当たり面積">
          <a:extLst>
            <a:ext uri="{FF2B5EF4-FFF2-40B4-BE49-F238E27FC236}">
              <a16:creationId xmlns:a16="http://schemas.microsoft.com/office/drawing/2014/main" id="{EB69BE39-BD25-4993-A484-D796047C1038}"/>
            </a:ext>
          </a:extLst>
        </xdr:cNvPr>
        <xdr:cNvSpPr txBox="1"/>
      </xdr:nvSpPr>
      <xdr:spPr>
        <a:xfrm>
          <a:off x="16226867" y="1386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69169</xdr:rowOff>
    </xdr:from>
    <xdr:ext cx="469744" cy="259045"/>
    <xdr:sp macro="" textlink="">
      <xdr:nvSpPr>
        <xdr:cNvPr id="635" name="n_1mainValue【消防施設】&#10;一人当たり面積">
          <a:extLst>
            <a:ext uri="{FF2B5EF4-FFF2-40B4-BE49-F238E27FC236}">
              <a16:creationId xmlns:a16="http://schemas.microsoft.com/office/drawing/2014/main" id="{DEDDAC38-3B0D-4EC1-A947-BBB0F8A93A49}"/>
            </a:ext>
          </a:extLst>
        </xdr:cNvPr>
        <xdr:cNvSpPr txBox="1"/>
      </xdr:nvSpPr>
      <xdr:spPr>
        <a:xfrm>
          <a:off x="18561127" y="1431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36" name="n_2mainValue【消防施設】&#10;一人当たり面積">
          <a:extLst>
            <a:ext uri="{FF2B5EF4-FFF2-40B4-BE49-F238E27FC236}">
              <a16:creationId xmlns:a16="http://schemas.microsoft.com/office/drawing/2014/main" id="{6565DDF1-2BB9-4031-BB85-B4C22314EECF}"/>
            </a:ext>
          </a:extLst>
        </xdr:cNvPr>
        <xdr:cNvSpPr txBox="1"/>
      </xdr:nvSpPr>
      <xdr:spPr>
        <a:xfrm>
          <a:off x="17776267"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69739</xdr:rowOff>
    </xdr:from>
    <xdr:ext cx="469744" cy="259045"/>
    <xdr:sp macro="" textlink="">
      <xdr:nvSpPr>
        <xdr:cNvPr id="637" name="n_3mainValue【消防施設】&#10;一人当たり面積">
          <a:extLst>
            <a:ext uri="{FF2B5EF4-FFF2-40B4-BE49-F238E27FC236}">
              <a16:creationId xmlns:a16="http://schemas.microsoft.com/office/drawing/2014/main" id="{CF3747D7-4952-49B6-934C-C415D64B72D9}"/>
            </a:ext>
          </a:extLst>
        </xdr:cNvPr>
        <xdr:cNvSpPr txBox="1"/>
      </xdr:nvSpPr>
      <xdr:spPr>
        <a:xfrm>
          <a:off x="17001567" y="1431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70311</xdr:rowOff>
    </xdr:from>
    <xdr:ext cx="469744" cy="259045"/>
    <xdr:sp macro="" textlink="">
      <xdr:nvSpPr>
        <xdr:cNvPr id="638" name="n_4mainValue【消防施設】&#10;一人当たり面積">
          <a:extLst>
            <a:ext uri="{FF2B5EF4-FFF2-40B4-BE49-F238E27FC236}">
              <a16:creationId xmlns:a16="http://schemas.microsoft.com/office/drawing/2014/main" id="{A08C565A-96E1-4D31-A76F-258A3140290F}"/>
            </a:ext>
          </a:extLst>
        </xdr:cNvPr>
        <xdr:cNvSpPr txBox="1"/>
      </xdr:nvSpPr>
      <xdr:spPr>
        <a:xfrm>
          <a:off x="16226867" y="1431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28151643-C703-4CAE-8102-CDC6145B2D4F}"/>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F7F6CF19-7F8B-4EB9-BAC6-EC25CA76CB09}"/>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ABE41D05-6AB5-4CAF-86DE-B4AC7E7E597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BE02A79E-6DE4-4A1A-9C5F-78D939D699B7}"/>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7C2C79A9-E919-407E-9083-DBBA5C780E7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77E0481F-2AD9-4A7C-8CF2-BBA7275806C3}"/>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BBB83A0-3662-42A1-B01E-8370E67CCA7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9A0DA09E-864C-4C7C-89A9-F8A8123B772B}"/>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619C963A-DF46-4C7C-9F76-F8D489ACCA1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7980CCE9-AF5A-4687-A629-7AA63015AFA1}"/>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C7F87EBC-7317-4E0B-9289-C6200F7B70B6}"/>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C5788BDD-7C66-4247-9F6A-58E7444A0264}"/>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C9EC35FB-E025-4CC3-BCDD-A26A64A5AE35}"/>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AC4843E7-D1FF-461E-A1C5-B7848F8D4A4D}"/>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C60C12E4-5860-4B98-B2D0-CF417EF9261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DA29F174-60EC-40C0-8F32-313FF83CFA3A}"/>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FD0BDF7D-65B6-46C3-AA56-B17BB66938E1}"/>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37546CF1-4FCA-4E9D-BC2D-C594D06C4D58}"/>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BCCFCB95-2E96-4377-9CD6-73975AEDA47C}"/>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A21F5204-5DB6-4512-B644-D12054886F6C}"/>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22D46B6A-7B5D-493C-AFFD-3185769EBCC4}"/>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5E9971D4-CDB4-4445-B5EB-43D835CA168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FA61AF3B-9A21-4D78-B155-9C5624420838}"/>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924E7703-1BE2-4549-8821-E043C3E0D60F}"/>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庁舎】&#10;有形固定資産減価償却率最小値テキスト">
          <a:extLst>
            <a:ext uri="{FF2B5EF4-FFF2-40B4-BE49-F238E27FC236}">
              <a16:creationId xmlns:a16="http://schemas.microsoft.com/office/drawing/2014/main" id="{C596FCED-505D-42DF-B149-B18FAE159D17}"/>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9DC49D04-826F-492B-8621-2FEE86A8B4B5}"/>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庁舎】&#10;有形固定資産減価償却率最大値テキスト">
          <a:extLst>
            <a:ext uri="{FF2B5EF4-FFF2-40B4-BE49-F238E27FC236}">
              <a16:creationId xmlns:a16="http://schemas.microsoft.com/office/drawing/2014/main" id="{3B75DF1E-C6E6-4FAC-A449-EFB9DE4DA4BD}"/>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0D1D75D7-9130-45C8-AF36-96F570B67831}"/>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667" name="【庁舎】&#10;有形固定資産減価償却率平均値テキスト">
          <a:extLst>
            <a:ext uri="{FF2B5EF4-FFF2-40B4-BE49-F238E27FC236}">
              <a16:creationId xmlns:a16="http://schemas.microsoft.com/office/drawing/2014/main" id="{353DCA4F-B72F-40B2-A6F6-679B6F97D9B1}"/>
            </a:ext>
          </a:extLst>
        </xdr:cNvPr>
        <xdr:cNvSpPr txBox="1"/>
      </xdr:nvSpPr>
      <xdr:spPr>
        <a:xfrm>
          <a:off x="14414500" y="1763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68" name="フローチャート: 判断 667">
          <a:extLst>
            <a:ext uri="{FF2B5EF4-FFF2-40B4-BE49-F238E27FC236}">
              <a16:creationId xmlns:a16="http://schemas.microsoft.com/office/drawing/2014/main" id="{01E88C24-3BA8-49D4-8E30-47845F6BE543}"/>
            </a:ext>
          </a:extLst>
        </xdr:cNvPr>
        <xdr:cNvSpPr/>
      </xdr:nvSpPr>
      <xdr:spPr>
        <a:xfrm>
          <a:off x="14325600" y="176530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69" name="フローチャート: 判断 668">
          <a:extLst>
            <a:ext uri="{FF2B5EF4-FFF2-40B4-BE49-F238E27FC236}">
              <a16:creationId xmlns:a16="http://schemas.microsoft.com/office/drawing/2014/main" id="{6560858B-CB02-49A5-A682-A5BCA02F49DC}"/>
            </a:ext>
          </a:extLst>
        </xdr:cNvPr>
        <xdr:cNvSpPr/>
      </xdr:nvSpPr>
      <xdr:spPr>
        <a:xfrm>
          <a:off x="13578840" y="1745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70" name="フローチャート: 判断 669">
          <a:extLst>
            <a:ext uri="{FF2B5EF4-FFF2-40B4-BE49-F238E27FC236}">
              <a16:creationId xmlns:a16="http://schemas.microsoft.com/office/drawing/2014/main" id="{0A00C1D2-2E36-4CD8-94DC-A6B29D40C5B3}"/>
            </a:ext>
          </a:extLst>
        </xdr:cNvPr>
        <xdr:cNvSpPr/>
      </xdr:nvSpPr>
      <xdr:spPr>
        <a:xfrm>
          <a:off x="12804140" y="1745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71" name="フローチャート: 判断 670">
          <a:extLst>
            <a:ext uri="{FF2B5EF4-FFF2-40B4-BE49-F238E27FC236}">
              <a16:creationId xmlns:a16="http://schemas.microsoft.com/office/drawing/2014/main" id="{7AFE98D9-79EB-43A9-B052-8CA45CD640C6}"/>
            </a:ext>
          </a:extLst>
        </xdr:cNvPr>
        <xdr:cNvSpPr/>
      </xdr:nvSpPr>
      <xdr:spPr>
        <a:xfrm>
          <a:off x="12029440" y="17473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72" name="フローチャート: 判断 671">
          <a:extLst>
            <a:ext uri="{FF2B5EF4-FFF2-40B4-BE49-F238E27FC236}">
              <a16:creationId xmlns:a16="http://schemas.microsoft.com/office/drawing/2014/main" id="{4F16C592-21BA-4E7F-B63D-2682945E2856}"/>
            </a:ext>
          </a:extLst>
        </xdr:cNvPr>
        <xdr:cNvSpPr/>
      </xdr:nvSpPr>
      <xdr:spPr>
        <a:xfrm>
          <a:off x="11231880" y="1747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B6941459-8B1C-4837-B543-2896D0C8C803}"/>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D589919F-7B69-4436-BAB8-F7B28D751B28}"/>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083AE2B-6508-49A4-8EB0-74C6F05A19E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F027540D-D032-4DB6-B3D8-4350638AF96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166DD4ED-851E-455E-9E97-B19215C5DF78}"/>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119380</xdr:rowOff>
    </xdr:from>
    <xdr:to>
      <xdr:col>85</xdr:col>
      <xdr:colOff>177800</xdr:colOff>
      <xdr:row>103</xdr:row>
      <xdr:rowOff>49530</xdr:rowOff>
    </xdr:to>
    <xdr:sp macro="" textlink="">
      <xdr:nvSpPr>
        <xdr:cNvPr id="678" name="楕円 677">
          <a:extLst>
            <a:ext uri="{FF2B5EF4-FFF2-40B4-BE49-F238E27FC236}">
              <a16:creationId xmlns:a16="http://schemas.microsoft.com/office/drawing/2014/main" id="{6B5AD5F2-7512-4AFF-B41E-AD9DFEB44B90}"/>
            </a:ext>
          </a:extLst>
        </xdr:cNvPr>
        <xdr:cNvSpPr/>
      </xdr:nvSpPr>
      <xdr:spPr>
        <a:xfrm>
          <a:off x="14325600" y="172186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142257</xdr:rowOff>
    </xdr:from>
    <xdr:ext cx="405111" cy="259045"/>
    <xdr:sp macro="" textlink="">
      <xdr:nvSpPr>
        <xdr:cNvPr id="679" name="【庁舎】&#10;有形固定資産減価償却率該当値テキスト">
          <a:extLst>
            <a:ext uri="{FF2B5EF4-FFF2-40B4-BE49-F238E27FC236}">
              <a16:creationId xmlns:a16="http://schemas.microsoft.com/office/drawing/2014/main" id="{C6F1EE34-A603-4779-9CB9-5BB0B8B029F4}"/>
            </a:ext>
          </a:extLst>
        </xdr:cNvPr>
        <xdr:cNvSpPr txBox="1"/>
      </xdr:nvSpPr>
      <xdr:spPr>
        <a:xfrm>
          <a:off x="14414500" y="1707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87630</xdr:rowOff>
    </xdr:from>
    <xdr:to>
      <xdr:col>81</xdr:col>
      <xdr:colOff>101600</xdr:colOff>
      <xdr:row>103</xdr:row>
      <xdr:rowOff>17780</xdr:rowOff>
    </xdr:to>
    <xdr:sp macro="" textlink="">
      <xdr:nvSpPr>
        <xdr:cNvPr id="680" name="楕円 679">
          <a:extLst>
            <a:ext uri="{FF2B5EF4-FFF2-40B4-BE49-F238E27FC236}">
              <a16:creationId xmlns:a16="http://schemas.microsoft.com/office/drawing/2014/main" id="{F57DBBCD-15ED-4E11-A7D6-3344EBE2D7DB}"/>
            </a:ext>
          </a:extLst>
        </xdr:cNvPr>
        <xdr:cNvSpPr/>
      </xdr:nvSpPr>
      <xdr:spPr>
        <a:xfrm>
          <a:off x="13578840" y="17186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138430</xdr:rowOff>
    </xdr:from>
    <xdr:to>
      <xdr:col>85</xdr:col>
      <xdr:colOff>127000</xdr:colOff>
      <xdr:row>102</xdr:row>
      <xdr:rowOff>170180</xdr:rowOff>
    </xdr:to>
    <xdr:cxnSp macro="">
      <xdr:nvCxnSpPr>
        <xdr:cNvPr id="681" name="直線コネクタ 680">
          <a:extLst>
            <a:ext uri="{FF2B5EF4-FFF2-40B4-BE49-F238E27FC236}">
              <a16:creationId xmlns:a16="http://schemas.microsoft.com/office/drawing/2014/main" id="{A9DECB2F-EE36-4D49-BF26-0CC1006993D8}"/>
            </a:ext>
          </a:extLst>
        </xdr:cNvPr>
        <xdr:cNvCxnSpPr/>
      </xdr:nvCxnSpPr>
      <xdr:spPr>
        <a:xfrm>
          <a:off x="13629640" y="17237710"/>
          <a:ext cx="74676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45720</xdr:rowOff>
    </xdr:from>
    <xdr:to>
      <xdr:col>76</xdr:col>
      <xdr:colOff>165100</xdr:colOff>
      <xdr:row>102</xdr:row>
      <xdr:rowOff>147320</xdr:rowOff>
    </xdr:to>
    <xdr:sp macro="" textlink="">
      <xdr:nvSpPr>
        <xdr:cNvPr id="682" name="楕円 681">
          <a:extLst>
            <a:ext uri="{FF2B5EF4-FFF2-40B4-BE49-F238E27FC236}">
              <a16:creationId xmlns:a16="http://schemas.microsoft.com/office/drawing/2014/main" id="{526D716A-A8D2-4404-B572-B6BDB01C011D}"/>
            </a:ext>
          </a:extLst>
        </xdr:cNvPr>
        <xdr:cNvSpPr/>
      </xdr:nvSpPr>
      <xdr:spPr>
        <a:xfrm>
          <a:off x="12804140" y="171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96520</xdr:rowOff>
    </xdr:from>
    <xdr:to>
      <xdr:col>81</xdr:col>
      <xdr:colOff>50800</xdr:colOff>
      <xdr:row>102</xdr:row>
      <xdr:rowOff>138430</xdr:rowOff>
    </xdr:to>
    <xdr:cxnSp macro="">
      <xdr:nvCxnSpPr>
        <xdr:cNvPr id="683" name="直線コネクタ 682">
          <a:extLst>
            <a:ext uri="{FF2B5EF4-FFF2-40B4-BE49-F238E27FC236}">
              <a16:creationId xmlns:a16="http://schemas.microsoft.com/office/drawing/2014/main" id="{49CCB276-3E3C-4441-9CFB-C36595379E50}"/>
            </a:ext>
          </a:extLst>
        </xdr:cNvPr>
        <xdr:cNvCxnSpPr/>
      </xdr:nvCxnSpPr>
      <xdr:spPr>
        <a:xfrm>
          <a:off x="12854940" y="1719580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43180</xdr:rowOff>
    </xdr:from>
    <xdr:to>
      <xdr:col>72</xdr:col>
      <xdr:colOff>38100</xdr:colOff>
      <xdr:row>102</xdr:row>
      <xdr:rowOff>144780</xdr:rowOff>
    </xdr:to>
    <xdr:sp macro="" textlink="">
      <xdr:nvSpPr>
        <xdr:cNvPr id="684" name="楕円 683">
          <a:extLst>
            <a:ext uri="{FF2B5EF4-FFF2-40B4-BE49-F238E27FC236}">
              <a16:creationId xmlns:a16="http://schemas.microsoft.com/office/drawing/2014/main" id="{C0BA0580-2C24-468F-B961-58267937E4A9}"/>
            </a:ext>
          </a:extLst>
        </xdr:cNvPr>
        <xdr:cNvSpPr/>
      </xdr:nvSpPr>
      <xdr:spPr>
        <a:xfrm>
          <a:off x="12029440" y="17142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93980</xdr:rowOff>
    </xdr:from>
    <xdr:to>
      <xdr:col>76</xdr:col>
      <xdr:colOff>114300</xdr:colOff>
      <xdr:row>102</xdr:row>
      <xdr:rowOff>96520</xdr:rowOff>
    </xdr:to>
    <xdr:cxnSp macro="">
      <xdr:nvCxnSpPr>
        <xdr:cNvPr id="685" name="直線コネクタ 684">
          <a:extLst>
            <a:ext uri="{FF2B5EF4-FFF2-40B4-BE49-F238E27FC236}">
              <a16:creationId xmlns:a16="http://schemas.microsoft.com/office/drawing/2014/main" id="{70CC512D-D7CD-460D-A999-7813309FB82D}"/>
            </a:ext>
          </a:extLst>
        </xdr:cNvPr>
        <xdr:cNvCxnSpPr/>
      </xdr:nvCxnSpPr>
      <xdr:spPr>
        <a:xfrm>
          <a:off x="12072620" y="17193260"/>
          <a:ext cx="7823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16511</xdr:rowOff>
    </xdr:from>
    <xdr:to>
      <xdr:col>67</xdr:col>
      <xdr:colOff>101600</xdr:colOff>
      <xdr:row>102</xdr:row>
      <xdr:rowOff>118111</xdr:rowOff>
    </xdr:to>
    <xdr:sp macro="" textlink="">
      <xdr:nvSpPr>
        <xdr:cNvPr id="686" name="楕円 685">
          <a:extLst>
            <a:ext uri="{FF2B5EF4-FFF2-40B4-BE49-F238E27FC236}">
              <a16:creationId xmlns:a16="http://schemas.microsoft.com/office/drawing/2014/main" id="{EF5131E5-B1E8-48DF-A068-382F349E695C}"/>
            </a:ext>
          </a:extLst>
        </xdr:cNvPr>
        <xdr:cNvSpPr/>
      </xdr:nvSpPr>
      <xdr:spPr>
        <a:xfrm>
          <a:off x="11231880" y="1711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67311</xdr:rowOff>
    </xdr:from>
    <xdr:to>
      <xdr:col>71</xdr:col>
      <xdr:colOff>177800</xdr:colOff>
      <xdr:row>102</xdr:row>
      <xdr:rowOff>93980</xdr:rowOff>
    </xdr:to>
    <xdr:cxnSp macro="">
      <xdr:nvCxnSpPr>
        <xdr:cNvPr id="687" name="直線コネクタ 686">
          <a:extLst>
            <a:ext uri="{FF2B5EF4-FFF2-40B4-BE49-F238E27FC236}">
              <a16:creationId xmlns:a16="http://schemas.microsoft.com/office/drawing/2014/main" id="{B2800A8A-84E2-40A5-AF3C-7D7E323E1E49}"/>
            </a:ext>
          </a:extLst>
        </xdr:cNvPr>
        <xdr:cNvCxnSpPr/>
      </xdr:nvCxnSpPr>
      <xdr:spPr>
        <a:xfrm>
          <a:off x="11282680" y="17166591"/>
          <a:ext cx="78994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688" name="n_1aveValue【庁舎】&#10;有形固定資産減価償却率">
          <a:extLst>
            <a:ext uri="{FF2B5EF4-FFF2-40B4-BE49-F238E27FC236}">
              <a16:creationId xmlns:a16="http://schemas.microsoft.com/office/drawing/2014/main" id="{E7590B94-1F4D-48DD-9D29-2F2E07629233}"/>
            </a:ext>
          </a:extLst>
        </xdr:cNvPr>
        <xdr:cNvSpPr txBox="1"/>
      </xdr:nvSpPr>
      <xdr:spPr>
        <a:xfrm>
          <a:off x="13437244" y="1755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689" name="n_2aveValue【庁舎】&#10;有形固定資産減価償却率">
          <a:extLst>
            <a:ext uri="{FF2B5EF4-FFF2-40B4-BE49-F238E27FC236}">
              <a16:creationId xmlns:a16="http://schemas.microsoft.com/office/drawing/2014/main" id="{0DF06096-D86A-43FE-96D0-E4DEC7B2B20A}"/>
            </a:ext>
          </a:extLst>
        </xdr:cNvPr>
        <xdr:cNvSpPr txBox="1"/>
      </xdr:nvSpPr>
      <xdr:spPr>
        <a:xfrm>
          <a:off x="12675244" y="17550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690" name="n_3aveValue【庁舎】&#10;有形固定資産減価償却率">
          <a:extLst>
            <a:ext uri="{FF2B5EF4-FFF2-40B4-BE49-F238E27FC236}">
              <a16:creationId xmlns:a16="http://schemas.microsoft.com/office/drawing/2014/main" id="{5DC4ABE2-998F-40DD-8C32-46B14DB77FD1}"/>
            </a:ext>
          </a:extLst>
        </xdr:cNvPr>
        <xdr:cNvSpPr txBox="1"/>
      </xdr:nvSpPr>
      <xdr:spPr>
        <a:xfrm>
          <a:off x="119005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691" name="n_4aveValue【庁舎】&#10;有形固定資産減価償却率">
          <a:extLst>
            <a:ext uri="{FF2B5EF4-FFF2-40B4-BE49-F238E27FC236}">
              <a16:creationId xmlns:a16="http://schemas.microsoft.com/office/drawing/2014/main" id="{727D838D-670F-48F0-8C3B-D66AE438D49C}"/>
            </a:ext>
          </a:extLst>
        </xdr:cNvPr>
        <xdr:cNvSpPr txBox="1"/>
      </xdr:nvSpPr>
      <xdr:spPr>
        <a:xfrm>
          <a:off x="11102984" y="1757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34307</xdr:rowOff>
    </xdr:from>
    <xdr:ext cx="405111" cy="259045"/>
    <xdr:sp macro="" textlink="">
      <xdr:nvSpPr>
        <xdr:cNvPr id="692" name="n_1mainValue【庁舎】&#10;有形固定資産減価償却率">
          <a:extLst>
            <a:ext uri="{FF2B5EF4-FFF2-40B4-BE49-F238E27FC236}">
              <a16:creationId xmlns:a16="http://schemas.microsoft.com/office/drawing/2014/main" id="{988AC5C0-5B72-441D-9586-D3F521628FFE}"/>
            </a:ext>
          </a:extLst>
        </xdr:cNvPr>
        <xdr:cNvSpPr txBox="1"/>
      </xdr:nvSpPr>
      <xdr:spPr>
        <a:xfrm>
          <a:off x="13437244" y="1696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163847</xdr:rowOff>
    </xdr:from>
    <xdr:ext cx="405111" cy="259045"/>
    <xdr:sp macro="" textlink="">
      <xdr:nvSpPr>
        <xdr:cNvPr id="693" name="n_2mainValue【庁舎】&#10;有形固定資産減価償却率">
          <a:extLst>
            <a:ext uri="{FF2B5EF4-FFF2-40B4-BE49-F238E27FC236}">
              <a16:creationId xmlns:a16="http://schemas.microsoft.com/office/drawing/2014/main" id="{ADF3AD37-4BFB-495D-949E-1F21A1426077}"/>
            </a:ext>
          </a:extLst>
        </xdr:cNvPr>
        <xdr:cNvSpPr txBox="1"/>
      </xdr:nvSpPr>
      <xdr:spPr>
        <a:xfrm>
          <a:off x="12675244"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161307</xdr:rowOff>
    </xdr:from>
    <xdr:ext cx="405111" cy="259045"/>
    <xdr:sp macro="" textlink="">
      <xdr:nvSpPr>
        <xdr:cNvPr id="694" name="n_3mainValue【庁舎】&#10;有形固定資産減価償却率">
          <a:extLst>
            <a:ext uri="{FF2B5EF4-FFF2-40B4-BE49-F238E27FC236}">
              <a16:creationId xmlns:a16="http://schemas.microsoft.com/office/drawing/2014/main" id="{43FA2CCD-82FC-4BD6-BC79-B44821D63A29}"/>
            </a:ext>
          </a:extLst>
        </xdr:cNvPr>
        <xdr:cNvSpPr txBox="1"/>
      </xdr:nvSpPr>
      <xdr:spPr>
        <a:xfrm>
          <a:off x="11900544" y="1692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134638</xdr:rowOff>
    </xdr:from>
    <xdr:ext cx="405111" cy="259045"/>
    <xdr:sp macro="" textlink="">
      <xdr:nvSpPr>
        <xdr:cNvPr id="695" name="n_4mainValue【庁舎】&#10;有形固定資産減価償却率">
          <a:extLst>
            <a:ext uri="{FF2B5EF4-FFF2-40B4-BE49-F238E27FC236}">
              <a16:creationId xmlns:a16="http://schemas.microsoft.com/office/drawing/2014/main" id="{2D01A21C-F315-4077-8529-A762C9FF51DC}"/>
            </a:ext>
          </a:extLst>
        </xdr:cNvPr>
        <xdr:cNvSpPr txBox="1"/>
      </xdr:nvSpPr>
      <xdr:spPr>
        <a:xfrm>
          <a:off x="11102984" y="1689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CD6562FD-E13A-4D7B-82CB-47E4348F79E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1F0B162A-1532-43A3-A11D-B60712F22C1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F2487F41-8521-4DC1-88FF-F92D427CFC3E}"/>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72A6EC0B-1D7C-445C-85B0-C40D7E1DF61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12FAD19B-4AA7-4E67-8C1B-5EF76D8ED39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6B2DECEF-0978-4965-ADB8-E6CEBB7C2339}"/>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B34FCD91-458C-4FBE-ABCA-7C01DD445155}"/>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BEC3A722-4FBA-4A26-BA88-2DF64416DC2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7F0A8B85-08B9-4797-AD27-B35BA88FF55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D79622E7-6C22-415A-8642-9E27D6FE6F5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999BEDEF-E7E9-4955-9DE3-90F0080407B3}"/>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0773B674-EA17-4546-93ED-9BD48696B19D}"/>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F6A09FF9-128C-4E31-8D3A-40F2734C88EF}"/>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6E470470-E49A-4819-9027-E304B6E92AA9}"/>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6596DC8E-9A40-45DF-A7F1-3B8F7EF93A74}"/>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B7A55E20-C60B-452B-B95C-9EAB3334C409}"/>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F95D311E-131A-4A45-BC57-66E715513A2F}"/>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3F62D37D-E628-407C-B174-876D7CBA3297}"/>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D40AF890-5224-466B-ACC4-8522A762D93E}"/>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2FB6CFD7-1355-4235-BD31-103C1350D881}"/>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E4250B08-B3AD-46BF-A291-8C986D0A1E31}"/>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F60DA1C2-C82B-468B-926B-3FEF3DA46BF3}"/>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FB73D6E1-BD9F-44EE-9221-A436BF81519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19" name="直線コネクタ 718">
          <a:extLst>
            <a:ext uri="{FF2B5EF4-FFF2-40B4-BE49-F238E27FC236}">
              <a16:creationId xmlns:a16="http://schemas.microsoft.com/office/drawing/2014/main" id="{841D5FB9-E8F8-4D8B-8013-5A8F57AE9ED6}"/>
            </a:ext>
          </a:extLst>
        </xdr:cNvPr>
        <xdr:cNvCxnSpPr/>
      </xdr:nvCxnSpPr>
      <xdr:spPr>
        <a:xfrm flipV="1">
          <a:off x="19509104" y="16899255"/>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20" name="【庁舎】&#10;一人当たり面積最小値テキスト">
          <a:extLst>
            <a:ext uri="{FF2B5EF4-FFF2-40B4-BE49-F238E27FC236}">
              <a16:creationId xmlns:a16="http://schemas.microsoft.com/office/drawing/2014/main" id="{4AC55E80-609F-44DA-A715-A8773B6E31C9}"/>
            </a:ext>
          </a:extLst>
        </xdr:cNvPr>
        <xdr:cNvSpPr txBox="1"/>
      </xdr:nvSpPr>
      <xdr:spPr>
        <a:xfrm>
          <a:off x="19547840" y="181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21" name="直線コネクタ 720">
          <a:extLst>
            <a:ext uri="{FF2B5EF4-FFF2-40B4-BE49-F238E27FC236}">
              <a16:creationId xmlns:a16="http://schemas.microsoft.com/office/drawing/2014/main" id="{BCB61258-A06A-4F74-AC4A-C83073D85005}"/>
            </a:ext>
          </a:extLst>
        </xdr:cNvPr>
        <xdr:cNvCxnSpPr/>
      </xdr:nvCxnSpPr>
      <xdr:spPr>
        <a:xfrm>
          <a:off x="19443700" y="181618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22" name="【庁舎】&#10;一人当たり面積最大値テキスト">
          <a:extLst>
            <a:ext uri="{FF2B5EF4-FFF2-40B4-BE49-F238E27FC236}">
              <a16:creationId xmlns:a16="http://schemas.microsoft.com/office/drawing/2014/main" id="{95755014-A07F-46C6-9FBA-3E323E88621D}"/>
            </a:ext>
          </a:extLst>
        </xdr:cNvPr>
        <xdr:cNvSpPr txBox="1"/>
      </xdr:nvSpPr>
      <xdr:spPr>
        <a:xfrm>
          <a:off x="19547840" y="1667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23" name="直線コネクタ 722">
          <a:extLst>
            <a:ext uri="{FF2B5EF4-FFF2-40B4-BE49-F238E27FC236}">
              <a16:creationId xmlns:a16="http://schemas.microsoft.com/office/drawing/2014/main" id="{6668A923-4327-4F2C-A86B-46A618A6A168}"/>
            </a:ext>
          </a:extLst>
        </xdr:cNvPr>
        <xdr:cNvCxnSpPr/>
      </xdr:nvCxnSpPr>
      <xdr:spPr>
        <a:xfrm>
          <a:off x="19443700" y="16899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724" name="【庁舎】&#10;一人当たり面積平均値テキスト">
          <a:extLst>
            <a:ext uri="{FF2B5EF4-FFF2-40B4-BE49-F238E27FC236}">
              <a16:creationId xmlns:a16="http://schemas.microsoft.com/office/drawing/2014/main" id="{24F8E2D9-3171-437B-AADD-488E76605D1D}"/>
            </a:ext>
          </a:extLst>
        </xdr:cNvPr>
        <xdr:cNvSpPr txBox="1"/>
      </xdr:nvSpPr>
      <xdr:spPr>
        <a:xfrm>
          <a:off x="19547840" y="1784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25" name="フローチャート: 判断 724">
          <a:extLst>
            <a:ext uri="{FF2B5EF4-FFF2-40B4-BE49-F238E27FC236}">
              <a16:creationId xmlns:a16="http://schemas.microsoft.com/office/drawing/2014/main" id="{964F3B8B-478D-41B6-810B-0AC70909F88B}"/>
            </a:ext>
          </a:extLst>
        </xdr:cNvPr>
        <xdr:cNvSpPr/>
      </xdr:nvSpPr>
      <xdr:spPr>
        <a:xfrm>
          <a:off x="19458940" y="178642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26" name="フローチャート: 判断 725">
          <a:extLst>
            <a:ext uri="{FF2B5EF4-FFF2-40B4-BE49-F238E27FC236}">
              <a16:creationId xmlns:a16="http://schemas.microsoft.com/office/drawing/2014/main" id="{D2DB284D-5B43-4660-B32B-B18E1EC0FFEB}"/>
            </a:ext>
          </a:extLst>
        </xdr:cNvPr>
        <xdr:cNvSpPr/>
      </xdr:nvSpPr>
      <xdr:spPr>
        <a:xfrm>
          <a:off x="18735040" y="17870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27" name="フローチャート: 判断 726">
          <a:extLst>
            <a:ext uri="{FF2B5EF4-FFF2-40B4-BE49-F238E27FC236}">
              <a16:creationId xmlns:a16="http://schemas.microsoft.com/office/drawing/2014/main" id="{BCFB8017-2F88-4213-B287-8E5F953F7B7F}"/>
            </a:ext>
          </a:extLst>
        </xdr:cNvPr>
        <xdr:cNvSpPr/>
      </xdr:nvSpPr>
      <xdr:spPr>
        <a:xfrm>
          <a:off x="17937480" y="178786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28" name="フローチャート: 判断 727">
          <a:extLst>
            <a:ext uri="{FF2B5EF4-FFF2-40B4-BE49-F238E27FC236}">
              <a16:creationId xmlns:a16="http://schemas.microsoft.com/office/drawing/2014/main" id="{A550D0FD-4864-4371-8077-8162E566EBB4}"/>
            </a:ext>
          </a:extLst>
        </xdr:cNvPr>
        <xdr:cNvSpPr/>
      </xdr:nvSpPr>
      <xdr:spPr>
        <a:xfrm>
          <a:off x="17162780" y="1788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29" name="フローチャート: 判断 728">
          <a:extLst>
            <a:ext uri="{FF2B5EF4-FFF2-40B4-BE49-F238E27FC236}">
              <a16:creationId xmlns:a16="http://schemas.microsoft.com/office/drawing/2014/main" id="{5348E5A7-63A1-4F2C-945C-4B48C4B2C45A}"/>
            </a:ext>
          </a:extLst>
        </xdr:cNvPr>
        <xdr:cNvSpPr/>
      </xdr:nvSpPr>
      <xdr:spPr>
        <a:xfrm>
          <a:off x="16388080" y="178771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C1D724FC-458E-4AA0-8433-1BC32890CCB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D1FF6F16-D8FB-465D-B4C8-0BD9A89B930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2CC91FBC-49AF-42BF-B4E2-384B2467F3A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9DCDD03-AEAB-4A49-9D05-4333E642E745}"/>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9C7A209F-4BC4-4549-8BA2-6BA224B0BD0B}"/>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52451</xdr:rowOff>
    </xdr:from>
    <xdr:to>
      <xdr:col>116</xdr:col>
      <xdr:colOff>114300</xdr:colOff>
      <xdr:row>105</xdr:row>
      <xdr:rowOff>154051</xdr:rowOff>
    </xdr:to>
    <xdr:sp macro="" textlink="">
      <xdr:nvSpPr>
        <xdr:cNvPr id="735" name="楕円 734">
          <a:extLst>
            <a:ext uri="{FF2B5EF4-FFF2-40B4-BE49-F238E27FC236}">
              <a16:creationId xmlns:a16="http://schemas.microsoft.com/office/drawing/2014/main" id="{9DDD4ED3-94C0-4551-81A8-C6DA6EE9C260}"/>
            </a:ext>
          </a:extLst>
        </xdr:cNvPr>
        <xdr:cNvSpPr/>
      </xdr:nvSpPr>
      <xdr:spPr>
        <a:xfrm>
          <a:off x="19458940" y="1765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75328</xdr:rowOff>
    </xdr:from>
    <xdr:ext cx="469744" cy="259045"/>
    <xdr:sp macro="" textlink="">
      <xdr:nvSpPr>
        <xdr:cNvPr id="736" name="【庁舎】&#10;一人当たり面積該当値テキスト">
          <a:extLst>
            <a:ext uri="{FF2B5EF4-FFF2-40B4-BE49-F238E27FC236}">
              <a16:creationId xmlns:a16="http://schemas.microsoft.com/office/drawing/2014/main" id="{B1E71628-BB6A-4E14-A39C-AB2ADB3B6CED}"/>
            </a:ext>
          </a:extLst>
        </xdr:cNvPr>
        <xdr:cNvSpPr txBox="1"/>
      </xdr:nvSpPr>
      <xdr:spPr>
        <a:xfrm>
          <a:off x="19547840" y="175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54738</xdr:rowOff>
    </xdr:from>
    <xdr:to>
      <xdr:col>112</xdr:col>
      <xdr:colOff>38100</xdr:colOff>
      <xdr:row>105</xdr:row>
      <xdr:rowOff>156338</xdr:rowOff>
    </xdr:to>
    <xdr:sp macro="" textlink="">
      <xdr:nvSpPr>
        <xdr:cNvPr id="737" name="楕円 736">
          <a:extLst>
            <a:ext uri="{FF2B5EF4-FFF2-40B4-BE49-F238E27FC236}">
              <a16:creationId xmlns:a16="http://schemas.microsoft.com/office/drawing/2014/main" id="{C7F8B637-48AF-461F-B9FC-599153B3522F}"/>
            </a:ext>
          </a:extLst>
        </xdr:cNvPr>
        <xdr:cNvSpPr/>
      </xdr:nvSpPr>
      <xdr:spPr>
        <a:xfrm>
          <a:off x="18735040" y="176569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103251</xdr:rowOff>
    </xdr:from>
    <xdr:to>
      <xdr:col>116</xdr:col>
      <xdr:colOff>63500</xdr:colOff>
      <xdr:row>105</xdr:row>
      <xdr:rowOff>105538</xdr:rowOff>
    </xdr:to>
    <xdr:cxnSp macro="">
      <xdr:nvCxnSpPr>
        <xdr:cNvPr id="738" name="直線コネクタ 737">
          <a:extLst>
            <a:ext uri="{FF2B5EF4-FFF2-40B4-BE49-F238E27FC236}">
              <a16:creationId xmlns:a16="http://schemas.microsoft.com/office/drawing/2014/main" id="{AAB5945E-007D-491E-B08C-6913B604A535}"/>
            </a:ext>
          </a:extLst>
        </xdr:cNvPr>
        <xdr:cNvCxnSpPr/>
      </xdr:nvCxnSpPr>
      <xdr:spPr>
        <a:xfrm flipV="1">
          <a:off x="18778220" y="17705451"/>
          <a:ext cx="7315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48261</xdr:rowOff>
    </xdr:from>
    <xdr:to>
      <xdr:col>107</xdr:col>
      <xdr:colOff>101600</xdr:colOff>
      <xdr:row>105</xdr:row>
      <xdr:rowOff>149861</xdr:rowOff>
    </xdr:to>
    <xdr:sp macro="" textlink="">
      <xdr:nvSpPr>
        <xdr:cNvPr id="739" name="楕円 738">
          <a:extLst>
            <a:ext uri="{FF2B5EF4-FFF2-40B4-BE49-F238E27FC236}">
              <a16:creationId xmlns:a16="http://schemas.microsoft.com/office/drawing/2014/main" id="{EA8C7D7C-457A-4C55-9EAF-7D82310DCC01}"/>
            </a:ext>
          </a:extLst>
        </xdr:cNvPr>
        <xdr:cNvSpPr/>
      </xdr:nvSpPr>
      <xdr:spPr>
        <a:xfrm>
          <a:off x="1793748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105538</xdr:rowOff>
    </xdr:to>
    <xdr:cxnSp macro="">
      <xdr:nvCxnSpPr>
        <xdr:cNvPr id="740" name="直線コネクタ 739">
          <a:extLst>
            <a:ext uri="{FF2B5EF4-FFF2-40B4-BE49-F238E27FC236}">
              <a16:creationId xmlns:a16="http://schemas.microsoft.com/office/drawing/2014/main" id="{8B51895A-8580-469F-BCF8-44D164EFE9B2}"/>
            </a:ext>
          </a:extLst>
        </xdr:cNvPr>
        <xdr:cNvCxnSpPr/>
      </xdr:nvCxnSpPr>
      <xdr:spPr>
        <a:xfrm>
          <a:off x="17988280" y="17701261"/>
          <a:ext cx="78994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60833</xdr:rowOff>
    </xdr:from>
    <xdr:to>
      <xdr:col>102</xdr:col>
      <xdr:colOff>165100</xdr:colOff>
      <xdr:row>105</xdr:row>
      <xdr:rowOff>162433</xdr:rowOff>
    </xdr:to>
    <xdr:sp macro="" textlink="">
      <xdr:nvSpPr>
        <xdr:cNvPr id="741" name="楕円 740">
          <a:extLst>
            <a:ext uri="{FF2B5EF4-FFF2-40B4-BE49-F238E27FC236}">
              <a16:creationId xmlns:a16="http://schemas.microsoft.com/office/drawing/2014/main" id="{80191221-EB39-47F6-8D6F-105A8821448E}"/>
            </a:ext>
          </a:extLst>
        </xdr:cNvPr>
        <xdr:cNvSpPr/>
      </xdr:nvSpPr>
      <xdr:spPr>
        <a:xfrm>
          <a:off x="17162780" y="1766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99061</xdr:rowOff>
    </xdr:from>
    <xdr:to>
      <xdr:col>107</xdr:col>
      <xdr:colOff>50800</xdr:colOff>
      <xdr:row>105</xdr:row>
      <xdr:rowOff>111633</xdr:rowOff>
    </xdr:to>
    <xdr:cxnSp macro="">
      <xdr:nvCxnSpPr>
        <xdr:cNvPr id="742" name="直線コネクタ 741">
          <a:extLst>
            <a:ext uri="{FF2B5EF4-FFF2-40B4-BE49-F238E27FC236}">
              <a16:creationId xmlns:a16="http://schemas.microsoft.com/office/drawing/2014/main" id="{1B989215-9BD4-416B-A171-82EF9FC95D2A}"/>
            </a:ext>
          </a:extLst>
        </xdr:cNvPr>
        <xdr:cNvCxnSpPr/>
      </xdr:nvCxnSpPr>
      <xdr:spPr>
        <a:xfrm flipV="1">
          <a:off x="17213580" y="17701261"/>
          <a:ext cx="7747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63119</xdr:rowOff>
    </xdr:from>
    <xdr:to>
      <xdr:col>98</xdr:col>
      <xdr:colOff>38100</xdr:colOff>
      <xdr:row>105</xdr:row>
      <xdr:rowOff>164719</xdr:rowOff>
    </xdr:to>
    <xdr:sp macro="" textlink="">
      <xdr:nvSpPr>
        <xdr:cNvPr id="743" name="楕円 742">
          <a:extLst>
            <a:ext uri="{FF2B5EF4-FFF2-40B4-BE49-F238E27FC236}">
              <a16:creationId xmlns:a16="http://schemas.microsoft.com/office/drawing/2014/main" id="{DDF2FDF6-DB0D-4233-900F-1F56DDFA282D}"/>
            </a:ext>
          </a:extLst>
        </xdr:cNvPr>
        <xdr:cNvSpPr/>
      </xdr:nvSpPr>
      <xdr:spPr>
        <a:xfrm>
          <a:off x="16388080" y="176653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111633</xdr:rowOff>
    </xdr:from>
    <xdr:to>
      <xdr:col>102</xdr:col>
      <xdr:colOff>114300</xdr:colOff>
      <xdr:row>105</xdr:row>
      <xdr:rowOff>113919</xdr:rowOff>
    </xdr:to>
    <xdr:cxnSp macro="">
      <xdr:nvCxnSpPr>
        <xdr:cNvPr id="744" name="直線コネクタ 743">
          <a:extLst>
            <a:ext uri="{FF2B5EF4-FFF2-40B4-BE49-F238E27FC236}">
              <a16:creationId xmlns:a16="http://schemas.microsoft.com/office/drawing/2014/main" id="{335E716C-6B9A-4472-9B9B-6440F4938645}"/>
            </a:ext>
          </a:extLst>
        </xdr:cNvPr>
        <xdr:cNvCxnSpPr/>
      </xdr:nvCxnSpPr>
      <xdr:spPr>
        <a:xfrm flipV="1">
          <a:off x="16431260" y="17713833"/>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745" name="n_1aveValue【庁舎】&#10;一人当たり面積">
          <a:extLst>
            <a:ext uri="{FF2B5EF4-FFF2-40B4-BE49-F238E27FC236}">
              <a16:creationId xmlns:a16="http://schemas.microsoft.com/office/drawing/2014/main" id="{309B365B-4297-4741-9DAA-678DF161E63B}"/>
            </a:ext>
          </a:extLst>
        </xdr:cNvPr>
        <xdr:cNvSpPr txBox="1"/>
      </xdr:nvSpPr>
      <xdr:spPr>
        <a:xfrm>
          <a:off x="18561127" y="1795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746" name="n_2aveValue【庁舎】&#10;一人当たり面積">
          <a:extLst>
            <a:ext uri="{FF2B5EF4-FFF2-40B4-BE49-F238E27FC236}">
              <a16:creationId xmlns:a16="http://schemas.microsoft.com/office/drawing/2014/main" id="{3B2499B4-5C95-41CF-90D2-76A1C84A33D4}"/>
            </a:ext>
          </a:extLst>
        </xdr:cNvPr>
        <xdr:cNvSpPr txBox="1"/>
      </xdr:nvSpPr>
      <xdr:spPr>
        <a:xfrm>
          <a:off x="17776267" y="179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747" name="n_3aveValue【庁舎】&#10;一人当たり面積">
          <a:extLst>
            <a:ext uri="{FF2B5EF4-FFF2-40B4-BE49-F238E27FC236}">
              <a16:creationId xmlns:a16="http://schemas.microsoft.com/office/drawing/2014/main" id="{A7049C16-B10E-4C37-9B5F-F2E5B357CCF2}"/>
            </a:ext>
          </a:extLst>
        </xdr:cNvPr>
        <xdr:cNvSpPr txBox="1"/>
      </xdr:nvSpPr>
      <xdr:spPr>
        <a:xfrm>
          <a:off x="17001567" y="1797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748" name="n_4aveValue【庁舎】&#10;一人当たり面積">
          <a:extLst>
            <a:ext uri="{FF2B5EF4-FFF2-40B4-BE49-F238E27FC236}">
              <a16:creationId xmlns:a16="http://schemas.microsoft.com/office/drawing/2014/main" id="{A187D675-C307-4106-B692-860081955EC4}"/>
            </a:ext>
          </a:extLst>
        </xdr:cNvPr>
        <xdr:cNvSpPr txBox="1"/>
      </xdr:nvSpPr>
      <xdr:spPr>
        <a:xfrm>
          <a:off x="16226867" y="1796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1415</xdr:rowOff>
    </xdr:from>
    <xdr:ext cx="469744" cy="259045"/>
    <xdr:sp macro="" textlink="">
      <xdr:nvSpPr>
        <xdr:cNvPr id="749" name="n_1mainValue【庁舎】&#10;一人当たり面積">
          <a:extLst>
            <a:ext uri="{FF2B5EF4-FFF2-40B4-BE49-F238E27FC236}">
              <a16:creationId xmlns:a16="http://schemas.microsoft.com/office/drawing/2014/main" id="{501EE99F-F104-4F62-8A1E-6956CC71BC07}"/>
            </a:ext>
          </a:extLst>
        </xdr:cNvPr>
        <xdr:cNvSpPr txBox="1"/>
      </xdr:nvSpPr>
      <xdr:spPr>
        <a:xfrm>
          <a:off x="18561127" y="1743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750" name="n_2mainValue【庁舎】&#10;一人当たり面積">
          <a:extLst>
            <a:ext uri="{FF2B5EF4-FFF2-40B4-BE49-F238E27FC236}">
              <a16:creationId xmlns:a16="http://schemas.microsoft.com/office/drawing/2014/main" id="{2A67AD5A-4FE3-4973-93F9-511E91F4C83B}"/>
            </a:ext>
          </a:extLst>
        </xdr:cNvPr>
        <xdr:cNvSpPr txBox="1"/>
      </xdr:nvSpPr>
      <xdr:spPr>
        <a:xfrm>
          <a:off x="17776267" y="1743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7510</xdr:rowOff>
    </xdr:from>
    <xdr:ext cx="469744" cy="259045"/>
    <xdr:sp macro="" textlink="">
      <xdr:nvSpPr>
        <xdr:cNvPr id="751" name="n_3mainValue【庁舎】&#10;一人当たり面積">
          <a:extLst>
            <a:ext uri="{FF2B5EF4-FFF2-40B4-BE49-F238E27FC236}">
              <a16:creationId xmlns:a16="http://schemas.microsoft.com/office/drawing/2014/main" id="{A2933E25-64BA-49D5-8FA8-BBB758F22DAF}"/>
            </a:ext>
          </a:extLst>
        </xdr:cNvPr>
        <xdr:cNvSpPr txBox="1"/>
      </xdr:nvSpPr>
      <xdr:spPr>
        <a:xfrm>
          <a:off x="17001567" y="1744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9796</xdr:rowOff>
    </xdr:from>
    <xdr:ext cx="469744" cy="259045"/>
    <xdr:sp macro="" textlink="">
      <xdr:nvSpPr>
        <xdr:cNvPr id="752" name="n_4mainValue【庁舎】&#10;一人当たり面積">
          <a:extLst>
            <a:ext uri="{FF2B5EF4-FFF2-40B4-BE49-F238E27FC236}">
              <a16:creationId xmlns:a16="http://schemas.microsoft.com/office/drawing/2014/main" id="{4DF57A75-9997-47AA-B03E-F5724878987E}"/>
            </a:ext>
          </a:extLst>
        </xdr:cNvPr>
        <xdr:cNvSpPr txBox="1"/>
      </xdr:nvSpPr>
      <xdr:spPr>
        <a:xfrm>
          <a:off x="16226867" y="1744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337AA39C-2288-47C1-95FC-7629B84113B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CCAF7E72-89E2-4BF2-9907-C63BBB96A48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19757BF6-9995-4A45-A20D-E5D6C5CABC0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減価償却率が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％を超えている施設類型は、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年度末時点で「旧南大東村ごみ焼却施設」が、減価償却率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％となった。当該施設は老朽化に伴い、現在利用していない。取壊し費用が捻出でき次第、取壊し予定である。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については、「地域スポーツセンター」のみ当類型に該当する。当該施設では平成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年度までに、雨漏りがあり改修工事を行っている。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については、「消防車庫」のみ当類型に該当する。当該施設では平成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年度までに、断熱塗装を施す屋根改修工事を行っている。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有形固定資産減価償却率は類似団体平均を下回っているが、本村は塩害の影響を受けやすいため、計画的な公共施設等の更新や保全対策が必要となってくる。そこで本村では今後の公共施設の更新、改修等に対応するため、令和元年度に「南大東村公共施設等総合管理基金」を約</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億円積み立てた。今後も基金の積み立て等を行い、施設の維持、更新に備えていく。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1,257
1,224
30.52
5,841,414
5,602,415
119,040
1,298,122
3,021,252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本村は一島一村の離島であることから、税収が少ないため財政基盤が弱く、類似団体を下回っている。今後は歳出の見直しや税の徴収強化等に取り組み、島内の経済基盤の強化に努める。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130628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6629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142119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142119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153609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91319</xdr:rowOff>
    </xdr:from>
    <xdr:to>
      <xdr:col>15</xdr:col>
      <xdr:colOff>133350</xdr:colOff>
      <xdr:row>45</xdr:row>
      <xdr:rowOff>21469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6246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年度以降、人件費や公債費が増加しているため、経常収支比率も増加傾向にある。今後は事業の見直しや縮小を検討し、起債の抑制等に努めていく。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161653</xdr:rowOff>
    </xdr:from>
    <xdr:to>
      <xdr:col>23</xdr:col>
      <xdr:colOff>133350</xdr:colOff>
      <xdr:row>65</xdr:row>
      <xdr:rowOff>91984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791553"/>
          <a:ext cx="838200" cy="44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161653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626090"/>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59872</xdr:rowOff>
    </xdr:from>
    <xdr:to>
      <xdr:col>15</xdr:col>
      <xdr:colOff>82550</xdr:colOff>
      <xdr:row>61</xdr:row>
      <xdr:rowOff>167640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346872"/>
          <a:ext cx="889000" cy="2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18506</xdr:rowOff>
    </xdr:from>
    <xdr:to>
      <xdr:col>11</xdr:col>
      <xdr:colOff>31750</xdr:colOff>
      <xdr:row>60</xdr:row>
      <xdr:rowOff>59872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30550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41184</xdr:rowOff>
    </xdr:from>
    <xdr:to>
      <xdr:col>23</xdr:col>
      <xdr:colOff>184150</xdr:colOff>
      <xdr:row>65</xdr:row>
      <xdr:rowOff>142784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13261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1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110853</xdr:rowOff>
    </xdr:from>
    <xdr:to>
      <xdr:col>19</xdr:col>
      <xdr:colOff>184150</xdr:colOff>
      <xdr:row>63</xdr:row>
      <xdr:rowOff>41003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51180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509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9072</xdr:rowOff>
    </xdr:from>
    <xdr:to>
      <xdr:col>11</xdr:col>
      <xdr:colOff>82550</xdr:colOff>
      <xdr:row>60</xdr:row>
      <xdr:rowOff>110672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120849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139156</xdr:rowOff>
    </xdr:from>
    <xdr:to>
      <xdr:col>7</xdr:col>
      <xdr:colOff>31750</xdr:colOff>
      <xdr:row>60</xdr:row>
      <xdr:rowOff>69306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79483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[667,422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離島であることから</a:t>
          </a:r>
          <a:r>
            <a:rPr kumimoji="1" lang="ja-JP" altLang="en-US" sz="1100">
              <a:solidFill>
                <a:schemeClr val="dk1"/>
              </a:solidFill>
              <a:effectLst/>
              <a:latin typeface="+mn-lt"/>
              <a:ea typeface="+mn-ea"/>
              <a:cs typeface="+mn-cs"/>
            </a:rPr>
            <a:t>委託料等</a:t>
          </a:r>
          <a:r>
            <a:rPr kumimoji="1" lang="ja-JP" altLang="ja-JP" sz="1100">
              <a:solidFill>
                <a:schemeClr val="dk1"/>
              </a:solidFill>
              <a:effectLst/>
              <a:latin typeface="+mn-lt"/>
              <a:ea typeface="+mn-ea"/>
              <a:cs typeface="+mn-cs"/>
            </a:rPr>
            <a:t>で物件費が高くなる傾向である</a:t>
          </a:r>
          <a:r>
            <a:rPr kumimoji="1" lang="ja-JP" altLang="en-US" sz="1100">
              <a:solidFill>
                <a:schemeClr val="dk1"/>
              </a:solidFill>
              <a:effectLst/>
              <a:latin typeface="+mn-lt"/>
              <a:ea typeface="+mn-ea"/>
              <a:cs typeface="+mn-cs"/>
            </a:rPr>
            <a:t>とともに人口が少ないため人口一人当たりの人件費も高くなる傾向になる</a:t>
          </a:r>
          <a:r>
            <a:rPr kumimoji="1" lang="ja-JP" altLang="ja-JP" sz="1100">
              <a:solidFill>
                <a:schemeClr val="dk1"/>
              </a:solidFill>
              <a:effectLst/>
              <a:latin typeface="+mn-lt"/>
              <a:ea typeface="+mn-ea"/>
              <a:cs typeface="+mn-cs"/>
            </a:rPr>
            <a:t>が、人口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人当たり人件費・物件費等決算額については前年度よりも</a:t>
          </a:r>
          <a:r>
            <a:rPr kumimoji="1" lang="en-US" altLang="ja-JP" sz="1100">
              <a:solidFill>
                <a:schemeClr val="dk1"/>
              </a:solidFill>
              <a:effectLst/>
              <a:latin typeface="+mn-lt"/>
              <a:ea typeface="+mn-ea"/>
              <a:cs typeface="+mn-cs"/>
            </a:rPr>
            <a:t>9,025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した。今後も物件費等の抑制に努めていく。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96129</xdr:rowOff>
    </xdr:from>
    <xdr:to>
      <xdr:col>23</xdr:col>
      <xdr:colOff>133350</xdr:colOff>
      <xdr:row>82</xdr:row>
      <xdr:rowOff>106499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155029"/>
          <a:ext cx="838200" cy="1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96129</xdr:rowOff>
    </xdr:from>
    <xdr:to>
      <xdr:col>19</xdr:col>
      <xdr:colOff>133350</xdr:colOff>
      <xdr:row>82</xdr:row>
      <xdr:rowOff>118393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4155029"/>
          <a:ext cx="889000" cy="2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14447</xdr:rowOff>
    </xdr:from>
    <xdr:to>
      <xdr:col>15</xdr:col>
      <xdr:colOff>82550</xdr:colOff>
      <xdr:row>82</xdr:row>
      <xdr:rowOff>118393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073347"/>
          <a:ext cx="889000" cy="10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159045</xdr:rowOff>
    </xdr:from>
    <xdr:to>
      <xdr:col>11</xdr:col>
      <xdr:colOff>31750</xdr:colOff>
      <xdr:row>82</xdr:row>
      <xdr:rowOff>14447</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046495"/>
          <a:ext cx="889000" cy="2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55699</xdr:rowOff>
    </xdr:from>
    <xdr:to>
      <xdr:col>23</xdr:col>
      <xdr:colOff>184150</xdr:colOff>
      <xdr:row>82</xdr:row>
      <xdr:rowOff>157299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11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27776</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08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45329</xdr:rowOff>
    </xdr:from>
    <xdr:to>
      <xdr:col>19</xdr:col>
      <xdr:colOff>184150</xdr:colOff>
      <xdr:row>82</xdr:row>
      <xdr:rowOff>146929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1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131706</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190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67593</xdr:rowOff>
    </xdr:from>
    <xdr:to>
      <xdr:col>15</xdr:col>
      <xdr:colOff>133350</xdr:colOff>
      <xdr:row>82</xdr:row>
      <xdr:rowOff>169193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12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153970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21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135097</xdr:rowOff>
    </xdr:from>
    <xdr:to>
      <xdr:col>11</xdr:col>
      <xdr:colOff>82550</xdr:colOff>
      <xdr:row>82</xdr:row>
      <xdr:rowOff>65247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0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50024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10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108245</xdr:rowOff>
    </xdr:from>
    <xdr:to>
      <xdr:col>7</xdr:col>
      <xdr:colOff>31750</xdr:colOff>
      <xdr:row>82</xdr:row>
      <xdr:rowOff>38395</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9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23172</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08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前年度に続き類似団体平均を下回っている。今後も国や県の給与改定の動向に注視し、現在の水準を維持するように努める。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25718</xdr:rowOff>
    </xdr:from>
    <xdr:to>
      <xdr:col>81</xdr:col>
      <xdr:colOff>44450</xdr:colOff>
      <xdr:row>85</xdr:row>
      <xdr:rowOff>37782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9896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25718</xdr:rowOff>
    </xdr:from>
    <xdr:to>
      <xdr:col>77</xdr:col>
      <xdr:colOff>44450</xdr:colOff>
      <xdr:row>85</xdr:row>
      <xdr:rowOff>98107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9896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85</xdr:row>
      <xdr:rowOff>98107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56739"/>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28257</xdr:rowOff>
    </xdr:from>
    <xdr:to>
      <xdr:col>68</xdr:col>
      <xdr:colOff>152400</xdr:colOff>
      <xdr:row>84</xdr:row>
      <xdr:rowOff>154939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30057"/>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158432</xdr:rowOff>
    </xdr:from>
    <xdr:to>
      <xdr:col>81</xdr:col>
      <xdr:colOff>95250</xdr:colOff>
      <xdr:row>85</xdr:row>
      <xdr:rowOff>88582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3509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0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146368</xdr:rowOff>
    </xdr:from>
    <xdr:to>
      <xdr:col>77</xdr:col>
      <xdr:colOff>95250</xdr:colOff>
      <xdr:row>85</xdr:row>
      <xdr:rowOff>76518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86695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1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47307</xdr:rowOff>
    </xdr:from>
    <xdr:to>
      <xdr:col>73</xdr:col>
      <xdr:colOff>44450</xdr:colOff>
      <xdr:row>85</xdr:row>
      <xdr:rowOff>148907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159084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148907</xdr:rowOff>
    </xdr:from>
    <xdr:to>
      <xdr:col>64</xdr:col>
      <xdr:colOff>152400</xdr:colOff>
      <xdr:row>84</xdr:row>
      <xdr:rowOff>79057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89234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4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本村は離島であることから、港湾荷役業務や空港管理業務等の特殊業務を行う職員が必要なことから類似団体を上回っている。今後は民間委託の検討等も行い、より適切な定員管理に努める。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115621</xdr:rowOff>
    </xdr:from>
    <xdr:to>
      <xdr:col>81</xdr:col>
      <xdr:colOff>44450</xdr:colOff>
      <xdr:row>64</xdr:row>
      <xdr:rowOff>130823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1088421"/>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84493</xdr:rowOff>
    </xdr:from>
    <xdr:to>
      <xdr:col>77</xdr:col>
      <xdr:colOff>44450</xdr:colOff>
      <xdr:row>64</xdr:row>
      <xdr:rowOff>130823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57293"/>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81597</xdr:rowOff>
    </xdr:from>
    <xdr:to>
      <xdr:col>72</xdr:col>
      <xdr:colOff>203200</xdr:colOff>
      <xdr:row>64</xdr:row>
      <xdr:rowOff>84493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5439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2451</xdr:rowOff>
    </xdr:from>
    <xdr:to>
      <xdr:col>68</xdr:col>
      <xdr:colOff>152400</xdr:colOff>
      <xdr:row>64</xdr:row>
      <xdr:rowOff>81597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975251"/>
          <a:ext cx="8890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64821</xdr:rowOff>
    </xdr:from>
    <xdr:to>
      <xdr:col>81</xdr:col>
      <xdr:colOff>95250</xdr:colOff>
      <xdr:row>64</xdr:row>
      <xdr:rowOff>166421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36898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80023</xdr:rowOff>
    </xdr:from>
    <xdr:to>
      <xdr:col>77</xdr:col>
      <xdr:colOff>95250</xdr:colOff>
      <xdr:row>65</xdr:row>
      <xdr:rowOff>10173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5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166400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39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33693</xdr:rowOff>
    </xdr:from>
    <xdr:to>
      <xdr:col>73</xdr:col>
      <xdr:colOff>44450</xdr:colOff>
      <xdr:row>64</xdr:row>
      <xdr:rowOff>135293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120070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09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30797</xdr:rowOff>
    </xdr:from>
    <xdr:to>
      <xdr:col>68</xdr:col>
      <xdr:colOff>203200</xdr:colOff>
      <xdr:row>64</xdr:row>
      <xdr:rowOff>132397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117174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123101</xdr:rowOff>
    </xdr:from>
    <xdr:to>
      <xdr:col>64</xdr:col>
      <xdr:colOff>152400</xdr:colOff>
      <xdr:row>64</xdr:row>
      <xdr:rowOff>53251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38028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1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比率は</a:t>
          </a:r>
          <a:r>
            <a:rPr kumimoji="1" lang="ja-JP" altLang="en-US" sz="1100">
              <a:solidFill>
                <a:schemeClr val="dk1"/>
              </a:solidFill>
              <a:effectLst/>
              <a:latin typeface="+mn-lt"/>
              <a:ea typeface="+mn-ea"/>
              <a:cs typeface="+mn-cs"/>
            </a:rPr>
            <a:t>昨年度まで</a:t>
          </a:r>
          <a:r>
            <a:rPr kumimoji="1" lang="ja-JP" altLang="ja-JP" sz="1100">
              <a:solidFill>
                <a:schemeClr val="dk1"/>
              </a:solidFill>
              <a:effectLst/>
              <a:latin typeface="+mn-lt"/>
              <a:ea typeface="+mn-ea"/>
              <a:cs typeface="+mn-cs"/>
            </a:rPr>
            <a:t>増加傾向にあ</a:t>
          </a:r>
          <a:r>
            <a:rPr kumimoji="1" lang="ja-JP" altLang="en-US" sz="1100">
              <a:solidFill>
                <a:schemeClr val="dk1"/>
              </a:solidFill>
              <a:effectLst/>
              <a:latin typeface="+mn-lt"/>
              <a:ea typeface="+mn-ea"/>
              <a:cs typeface="+mn-cs"/>
            </a:rPr>
            <a:t>ったが、令和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。今後も事業収益の確保や、起債発行額の抑制ならびに交付税措置のある有利な起債の積極的な活用に取り組み、健全な財政運営の維持を目指す。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113877</xdr:rowOff>
    </xdr:from>
    <xdr:to>
      <xdr:col>81</xdr:col>
      <xdr:colOff>44450</xdr:colOff>
      <xdr:row>42</xdr:row>
      <xdr:rowOff>129963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3147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129963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2745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73660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1378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108373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137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基金の積立等によって将来負担比率は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％となっている。今後も充当可能基金の積み立てにより、将来負担の低減に努める。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1,257
1,224
30.52
5,841,414
5,602,415
119,040
1,298,122
3,021,252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年度から増加傾向となっており、類似団体を上回っている。引き続き人件費の適正化に努める。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38</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007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6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519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5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が、物件費の決算額については約</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百万円減少している。今後も物件費の削減に努めていく。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xdr:rowOff>
    </xdr:from>
    <xdr:to>
      <xdr:col>82</xdr:col>
      <xdr:colOff>107950</xdr:colOff>
      <xdr:row>18</xdr:row>
      <xdr:rowOff>136144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8965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85852</xdr:rowOff>
    </xdr:from>
    <xdr:to>
      <xdr:col>78</xdr:col>
      <xdr:colOff>69850</xdr:colOff>
      <xdr:row>18</xdr:row>
      <xdr:rowOff>136144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719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18</xdr:row>
      <xdr:rowOff>85852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3936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39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124206</xdr:rowOff>
    </xdr:from>
    <xdr:to>
      <xdr:col>82</xdr:col>
      <xdr:colOff>158750</xdr:colOff>
      <xdr:row>18</xdr:row>
      <xdr:rowOff>54356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96283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85344</xdr:rowOff>
    </xdr:from>
    <xdr:to>
      <xdr:col>78</xdr:col>
      <xdr:colOff>120650</xdr:colOff>
      <xdr:row>19</xdr:row>
      <xdr:rowOff>15494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5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35052</xdr:rowOff>
    </xdr:from>
    <xdr:to>
      <xdr:col>74</xdr:col>
      <xdr:colOff>31750</xdr:colOff>
      <xdr:row>18</xdr:row>
      <xdr:rowOff>136652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121429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類似団体よりも低い値となっているが、今後は高齢化により増加が見込まれるため、資格審査等の適正化に努める。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54</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194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繰出金の抑制のため、</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。今後も類似団体よりも低い水準を維持できるよう努める。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149860</xdr:rowOff>
    </xdr:from>
    <xdr:to>
      <xdr:col>82</xdr:col>
      <xdr:colOff>107950</xdr:colOff>
      <xdr:row>54</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2367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xdr:rowOff>
    </xdr:from>
    <xdr:to>
      <xdr:col>78</xdr:col>
      <xdr:colOff>69850</xdr:colOff>
      <xdr:row>54</xdr:row>
      <xdr:rowOff>5080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259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xdr:rowOff>
    </xdr:from>
    <xdr:to>
      <xdr:col>73</xdr:col>
      <xdr:colOff>180975</xdr:colOff>
      <xdr:row>54</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263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xdr:rowOff>
    </xdr:from>
    <xdr:to>
      <xdr:col>69</xdr:col>
      <xdr:colOff>92075</xdr:colOff>
      <xdr:row>54</xdr:row>
      <xdr:rowOff>16510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263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99060</xdr:rowOff>
    </xdr:from>
    <xdr:to>
      <xdr:col>82</xdr:col>
      <xdr:colOff>158750</xdr:colOff>
      <xdr:row>54</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1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115587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03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121920</xdr:rowOff>
    </xdr:from>
    <xdr:to>
      <xdr:col>78</xdr:col>
      <xdr:colOff>120650</xdr:colOff>
      <xdr:row>54</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2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62247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897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125730</xdr:rowOff>
    </xdr:from>
    <xdr:to>
      <xdr:col>74</xdr:col>
      <xdr:colOff>31750</xdr:colOff>
      <xdr:row>54</xdr:row>
      <xdr:rowOff>55880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66057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125730</xdr:rowOff>
    </xdr:from>
    <xdr:to>
      <xdr:col>69</xdr:col>
      <xdr:colOff>142875</xdr:colOff>
      <xdr:row>54</xdr:row>
      <xdr:rowOff>55880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66057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137160</xdr:rowOff>
    </xdr:from>
    <xdr:to>
      <xdr:col>65</xdr:col>
      <xdr:colOff>53975</xdr:colOff>
      <xdr:row>54</xdr:row>
      <xdr:rowOff>67310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2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77487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899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類似団体に比べると</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水準となっているが、</a:t>
          </a:r>
          <a:r>
            <a:rPr kumimoji="1" lang="ja-JP" altLang="en-US" sz="1100">
              <a:solidFill>
                <a:schemeClr val="dk1"/>
              </a:solidFill>
              <a:effectLst/>
              <a:latin typeface="+mn-lt"/>
              <a:ea typeface="+mn-ea"/>
              <a:cs typeface="+mn-cs"/>
            </a:rPr>
            <a:t>農林水産業費のさとうきび生産振興対策協議会への補助金が大きく影響しているとみられる。ただし、その他の補助金等についても見直しを進める。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39</xdr:row>
      <xdr:rowOff>138430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39180"/>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19558</xdr:rowOff>
    </xdr:from>
    <xdr:to>
      <xdr:col>78</xdr:col>
      <xdr:colOff>69850</xdr:colOff>
      <xdr:row>35</xdr:row>
      <xdr:rowOff>138430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0203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35</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59471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5947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87630</xdr:rowOff>
    </xdr:from>
    <xdr:to>
      <xdr:col>82</xdr:col>
      <xdr:colOff>158750</xdr:colOff>
      <xdr:row>40</xdr:row>
      <xdr:rowOff>17780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59707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140208</xdr:rowOff>
    </xdr:from>
    <xdr:to>
      <xdr:col>74</xdr:col>
      <xdr:colOff>31750</xdr:colOff>
      <xdr:row>35</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80535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減少しているが、依然として類似団体平均を上回っている。今後も事業収益の確保や、地方債発行額の抑制ならびに交付税措置のある有利な起債の積極的な活用に取り組み、健全な財政運営の維持を目指す。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39370</xdr:rowOff>
    </xdr:from>
    <xdr:to>
      <xdr:col>24</xdr:col>
      <xdr:colOff>25400</xdr:colOff>
      <xdr:row>78</xdr:row>
      <xdr:rowOff>46989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4124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46989</xdr:rowOff>
    </xdr:from>
    <xdr:to>
      <xdr:col>19</xdr:col>
      <xdr:colOff>187325</xdr:colOff>
      <xdr:row>78</xdr:row>
      <xdr:rowOff>66039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4200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39370</xdr:rowOff>
    </xdr:from>
    <xdr:to>
      <xdr:col>15</xdr:col>
      <xdr:colOff>98425</xdr:colOff>
      <xdr:row>78</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412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58420</xdr:rowOff>
    </xdr:from>
    <xdr:to>
      <xdr:col>11</xdr:col>
      <xdr:colOff>9525</xdr:colOff>
      <xdr:row>78</xdr:row>
      <xdr:rowOff>39370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600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160020</xdr:rowOff>
    </xdr:from>
    <xdr:to>
      <xdr:col>24</xdr:col>
      <xdr:colOff>76200</xdr:colOff>
      <xdr:row>78</xdr:row>
      <xdr:rowOff>90170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167639</xdr:rowOff>
    </xdr:from>
    <xdr:to>
      <xdr:col>20</xdr:col>
      <xdr:colOff>38100</xdr:colOff>
      <xdr:row>78</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82566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160020</xdr:rowOff>
    </xdr:from>
    <xdr:to>
      <xdr:col>11</xdr:col>
      <xdr:colOff>60325</xdr:colOff>
      <xdr:row>78</xdr:row>
      <xdr:rowOff>90170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74947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xdr:rowOff>
    </xdr:from>
    <xdr:to>
      <xdr:col>6</xdr:col>
      <xdr:colOff>171450</xdr:colOff>
      <xdr:row>77</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93997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公債費以外の経常収支比率は人件費が</a:t>
          </a:r>
          <a:r>
            <a:rPr kumimoji="1" lang="en-US" altLang="ja-JP" sz="1100">
              <a:solidFill>
                <a:schemeClr val="dk1"/>
              </a:solidFill>
              <a:effectLst/>
              <a:latin typeface="+mn-lt"/>
              <a:ea typeface="+mn-ea"/>
              <a:cs typeface="+mn-cs"/>
            </a:rPr>
            <a:t>28.1</a:t>
          </a:r>
          <a:r>
            <a:rPr kumimoji="1" lang="ja-JP" altLang="ja-JP" sz="1100">
              <a:solidFill>
                <a:schemeClr val="dk1"/>
              </a:solidFill>
              <a:effectLst/>
              <a:latin typeface="+mn-lt"/>
              <a:ea typeface="+mn-ea"/>
              <a:cs typeface="+mn-cs"/>
            </a:rPr>
            <a:t>％、物件費が</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％となっている。</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年度から増加傾向であ</a:t>
          </a:r>
          <a:r>
            <a:rPr kumimoji="1" lang="ja-JP" altLang="en-US" sz="1100">
              <a:solidFill>
                <a:schemeClr val="dk1"/>
              </a:solidFill>
              <a:effectLst/>
              <a:latin typeface="+mn-lt"/>
              <a:ea typeface="+mn-ea"/>
              <a:cs typeface="+mn-cs"/>
            </a:rPr>
            <a:t>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年度は類似団体を上回ったため</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人件費や物件費の抑制に努める。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77</xdr:row>
      <xdr:rowOff>40458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814300"/>
          <a:ext cx="8382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125367</xdr:rowOff>
    </xdr:from>
    <xdr:to>
      <xdr:col>78</xdr:col>
      <xdr:colOff>69850</xdr:colOff>
      <xdr:row>74</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641217"/>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55154</xdr:rowOff>
    </xdr:from>
    <xdr:to>
      <xdr:col>73</xdr:col>
      <xdr:colOff>180975</xdr:colOff>
      <xdr:row>73</xdr:row>
      <xdr:rowOff>125367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399554"/>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55154</xdr:rowOff>
    </xdr:from>
    <xdr:to>
      <xdr:col>69</xdr:col>
      <xdr:colOff>92075</xdr:colOff>
      <xdr:row>72</xdr:row>
      <xdr:rowOff>146594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39955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161108</xdr:rowOff>
    </xdr:from>
    <xdr:to>
      <xdr:col>82</xdr:col>
      <xdr:colOff>158750</xdr:colOff>
      <xdr:row>77</xdr:row>
      <xdr:rowOff>91258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133185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74567</xdr:rowOff>
    </xdr:from>
    <xdr:to>
      <xdr:col>74</xdr:col>
      <xdr:colOff>31750</xdr:colOff>
      <xdr:row>74</xdr:row>
      <xdr:rowOff>4717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14894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4354</xdr:rowOff>
    </xdr:from>
    <xdr:to>
      <xdr:col>69</xdr:col>
      <xdr:colOff>142875</xdr:colOff>
      <xdr:row>72</xdr:row>
      <xdr:rowOff>105954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34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70</xdr:row>
      <xdr:rowOff>116131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11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95794</xdr:rowOff>
    </xdr:from>
    <xdr:to>
      <xdr:col>65</xdr:col>
      <xdr:colOff>53975</xdr:colOff>
      <xdr:row>73</xdr:row>
      <xdr:rowOff>25944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4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36121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20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53877</xdr:rowOff>
    </xdr:from>
    <xdr:to>
      <xdr:col>29</xdr:col>
      <xdr:colOff>127000</xdr:colOff>
      <xdr:row>16</xdr:row>
      <xdr:rowOff>80023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844702"/>
          <a:ext cx="647700" cy="26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53877</xdr:rowOff>
    </xdr:from>
    <xdr:to>
      <xdr:col>26</xdr:col>
      <xdr:colOff>50800</xdr:colOff>
      <xdr:row>16</xdr:row>
      <xdr:rowOff>58971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44702"/>
          <a:ext cx="698500" cy="5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58971</xdr:rowOff>
    </xdr:from>
    <xdr:to>
      <xdr:col>22</xdr:col>
      <xdr:colOff>114300</xdr:colOff>
      <xdr:row>16</xdr:row>
      <xdr:rowOff>112972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49796"/>
          <a:ext cx="698500" cy="5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112972</xdr:rowOff>
    </xdr:from>
    <xdr:to>
      <xdr:col>18</xdr:col>
      <xdr:colOff>177800</xdr:colOff>
      <xdr:row>16</xdr:row>
      <xdr:rowOff>133593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03797"/>
          <a:ext cx="698500" cy="20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29223</xdr:rowOff>
    </xdr:from>
    <xdr:to>
      <xdr:col>29</xdr:col>
      <xdr:colOff>177800</xdr:colOff>
      <xdr:row>16</xdr:row>
      <xdr:rowOff>130823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2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45750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3077</xdr:rowOff>
    </xdr:from>
    <xdr:to>
      <xdr:col>26</xdr:col>
      <xdr:colOff>101600</xdr:colOff>
      <xdr:row>16</xdr:row>
      <xdr:rowOff>104677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93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114854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62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8171</xdr:rowOff>
    </xdr:from>
    <xdr:to>
      <xdr:col>22</xdr:col>
      <xdr:colOff>165100</xdr:colOff>
      <xdr:row>16</xdr:row>
      <xdr:rowOff>109771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98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119948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6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62172</xdr:rowOff>
    </xdr:from>
    <xdr:to>
      <xdr:col>19</xdr:col>
      <xdr:colOff>38100</xdr:colOff>
      <xdr:row>16</xdr:row>
      <xdr:rowOff>163772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52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2499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2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82793</xdr:rowOff>
    </xdr:from>
    <xdr:to>
      <xdr:col>15</xdr:col>
      <xdr:colOff>101600</xdr:colOff>
      <xdr:row>17</xdr:row>
      <xdr:rowOff>12943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7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23120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4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334218</xdr:rowOff>
    </xdr:from>
    <xdr:to>
      <xdr:col>29</xdr:col>
      <xdr:colOff>127000</xdr:colOff>
      <xdr:row>35</xdr:row>
      <xdr:rowOff>752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601668"/>
          <a:ext cx="647700" cy="9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233413</xdr:rowOff>
    </xdr:from>
    <xdr:to>
      <xdr:col>26</xdr:col>
      <xdr:colOff>50800</xdr:colOff>
      <xdr:row>34</xdr:row>
      <xdr:rowOff>334218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500863"/>
          <a:ext cx="698500" cy="100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233413</xdr:rowOff>
    </xdr:from>
    <xdr:to>
      <xdr:col>22</xdr:col>
      <xdr:colOff>114300</xdr:colOff>
      <xdr:row>34</xdr:row>
      <xdr:rowOff>329364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500863"/>
          <a:ext cx="698500" cy="95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329364</xdr:rowOff>
    </xdr:from>
    <xdr:to>
      <xdr:col>18</xdr:col>
      <xdr:colOff>177800</xdr:colOff>
      <xdr:row>35</xdr:row>
      <xdr:rowOff>154272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596814"/>
          <a:ext cx="698500" cy="167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292852</xdr:rowOff>
    </xdr:from>
    <xdr:to>
      <xdr:col>29</xdr:col>
      <xdr:colOff>177800</xdr:colOff>
      <xdr:row>35</xdr:row>
      <xdr:rowOff>51552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60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137929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0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283418</xdr:rowOff>
    </xdr:from>
    <xdr:to>
      <xdr:col>26</xdr:col>
      <xdr:colOff>101600</xdr:colOff>
      <xdr:row>35</xdr:row>
      <xdr:rowOff>42118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5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52295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19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182613</xdr:rowOff>
    </xdr:from>
    <xdr:to>
      <xdr:col>22</xdr:col>
      <xdr:colOff>165100</xdr:colOff>
      <xdr:row>34</xdr:row>
      <xdr:rowOff>284214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5006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294390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1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278564</xdr:rowOff>
    </xdr:from>
    <xdr:to>
      <xdr:col>19</xdr:col>
      <xdr:colOff>38100</xdr:colOff>
      <xdr:row>35</xdr:row>
      <xdr:rowOff>37264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546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47441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1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103472</xdr:rowOff>
    </xdr:from>
    <xdr:to>
      <xdr:col>15</xdr:col>
      <xdr:colOff>101600</xdr:colOff>
      <xdr:row>35</xdr:row>
      <xdr:rowOff>205072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13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215249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8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1,257
1,224
30.52
5,841,414
5,602,415
119,040
1,298,122
3,021,252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169235</xdr:rowOff>
    </xdr:from>
    <xdr:to>
      <xdr:col>24</xdr:col>
      <xdr:colOff>63500</xdr:colOff>
      <xdr:row>35</xdr:row>
      <xdr:rowOff>79767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98535"/>
          <a:ext cx="838200" cy="8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79767</xdr:rowOff>
    </xdr:from>
    <xdr:to>
      <xdr:col>19</xdr:col>
      <xdr:colOff>177800</xdr:colOff>
      <xdr:row>35</xdr:row>
      <xdr:rowOff>100971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80517"/>
          <a:ext cx="8890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100971</xdr:rowOff>
    </xdr:from>
    <xdr:to>
      <xdr:col>15</xdr:col>
      <xdr:colOff>50800</xdr:colOff>
      <xdr:row>35</xdr:row>
      <xdr:rowOff>167448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01721"/>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166622</xdr:rowOff>
    </xdr:from>
    <xdr:to>
      <xdr:col>10</xdr:col>
      <xdr:colOff>114300</xdr:colOff>
      <xdr:row>35</xdr:row>
      <xdr:rowOff>167448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167372"/>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118435</xdr:rowOff>
    </xdr:from>
    <xdr:to>
      <xdr:col>24</xdr:col>
      <xdr:colOff>114300</xdr:colOff>
      <xdr:row>35</xdr:row>
      <xdr:rowOff>48585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4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141312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9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28967</xdr:rowOff>
    </xdr:from>
    <xdr:to>
      <xdr:col>20</xdr:col>
      <xdr:colOff>38100</xdr:colOff>
      <xdr:row>35</xdr:row>
      <xdr:rowOff>130567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147094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0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50171</xdr:rowOff>
    </xdr:from>
    <xdr:to>
      <xdr:col>15</xdr:col>
      <xdr:colOff>101600</xdr:colOff>
      <xdr:row>35</xdr:row>
      <xdr:rowOff>151771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5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168298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2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116648</xdr:rowOff>
    </xdr:from>
    <xdr:to>
      <xdr:col>10</xdr:col>
      <xdr:colOff>165100</xdr:colOff>
      <xdr:row>36</xdr:row>
      <xdr:rowOff>46798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63325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9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115822</xdr:rowOff>
    </xdr:from>
    <xdr:to>
      <xdr:col>6</xdr:col>
      <xdr:colOff>38100</xdr:colOff>
      <xdr:row>36</xdr:row>
      <xdr:rowOff>45972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62499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9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97106</xdr:rowOff>
    </xdr:from>
    <xdr:to>
      <xdr:col>24</xdr:col>
      <xdr:colOff>63500</xdr:colOff>
      <xdr:row>55</xdr:row>
      <xdr:rowOff>160440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526856"/>
          <a:ext cx="838200" cy="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62206</xdr:rowOff>
    </xdr:from>
    <xdr:to>
      <xdr:col>19</xdr:col>
      <xdr:colOff>177800</xdr:colOff>
      <xdr:row>55</xdr:row>
      <xdr:rowOff>97106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491956"/>
          <a:ext cx="8890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62206</xdr:rowOff>
    </xdr:from>
    <xdr:to>
      <xdr:col>15</xdr:col>
      <xdr:colOff>50800</xdr:colOff>
      <xdr:row>56</xdr:row>
      <xdr:rowOff>10834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91956"/>
          <a:ext cx="889000" cy="1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10834</xdr:rowOff>
    </xdr:from>
    <xdr:to>
      <xdr:col>10</xdr:col>
      <xdr:colOff>114300</xdr:colOff>
      <xdr:row>56</xdr:row>
      <xdr:rowOff>36655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12034"/>
          <a:ext cx="889000" cy="2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109640</xdr:rowOff>
    </xdr:from>
    <xdr:to>
      <xdr:col>24</xdr:col>
      <xdr:colOff>114300</xdr:colOff>
      <xdr:row>56</xdr:row>
      <xdr:rowOff>39790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132517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9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46306</xdr:rowOff>
    </xdr:from>
    <xdr:to>
      <xdr:col>20</xdr:col>
      <xdr:colOff>38100</xdr:colOff>
      <xdr:row>55</xdr:row>
      <xdr:rowOff>147906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7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164433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25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11406</xdr:rowOff>
    </xdr:from>
    <xdr:to>
      <xdr:col>15</xdr:col>
      <xdr:colOff>101600</xdr:colOff>
      <xdr:row>55</xdr:row>
      <xdr:rowOff>113006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4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129533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21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131484</xdr:rowOff>
    </xdr:from>
    <xdr:to>
      <xdr:col>10</xdr:col>
      <xdr:colOff>165100</xdr:colOff>
      <xdr:row>56</xdr:row>
      <xdr:rowOff>61634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6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78161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3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157305</xdr:rowOff>
    </xdr:from>
    <xdr:to>
      <xdr:col>6</xdr:col>
      <xdr:colOff>38100</xdr:colOff>
      <xdr:row>56</xdr:row>
      <xdr:rowOff>87455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8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103982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36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123737</xdr:rowOff>
    </xdr:from>
    <xdr:to>
      <xdr:col>24</xdr:col>
      <xdr:colOff>63500</xdr:colOff>
      <xdr:row>78</xdr:row>
      <xdr:rowOff>130952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96837"/>
          <a:ext cx="8382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123737</xdr:rowOff>
    </xdr:from>
    <xdr:to>
      <xdr:col>19</xdr:col>
      <xdr:colOff>177800</xdr:colOff>
      <xdr:row>78</xdr:row>
      <xdr:rowOff>137940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96837"/>
          <a:ext cx="889000" cy="1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126983</xdr:rowOff>
    </xdr:from>
    <xdr:to>
      <xdr:col>15</xdr:col>
      <xdr:colOff>50800</xdr:colOff>
      <xdr:row>78</xdr:row>
      <xdr:rowOff>137940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00083"/>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126983</xdr:rowOff>
    </xdr:from>
    <xdr:to>
      <xdr:col>10</xdr:col>
      <xdr:colOff>114300</xdr:colOff>
      <xdr:row>78</xdr:row>
      <xdr:rowOff>147396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00083"/>
          <a:ext cx="889000" cy="2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80152</xdr:rowOff>
    </xdr:from>
    <xdr:to>
      <xdr:col>24</xdr:col>
      <xdr:colOff>114300</xdr:colOff>
      <xdr:row>79</xdr:row>
      <xdr:rowOff>10302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72937</xdr:rowOff>
    </xdr:from>
    <xdr:to>
      <xdr:col>20</xdr:col>
      <xdr:colOff>38100</xdr:colOff>
      <xdr:row>79</xdr:row>
      <xdr:rowOff>3087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165664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87140</xdr:rowOff>
    </xdr:from>
    <xdr:to>
      <xdr:col>15</xdr:col>
      <xdr:colOff>101600</xdr:colOff>
      <xdr:row>79</xdr:row>
      <xdr:rowOff>17290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6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8417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5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76183</xdr:rowOff>
    </xdr:from>
    <xdr:to>
      <xdr:col>10</xdr:col>
      <xdr:colOff>165100</xdr:colOff>
      <xdr:row>79</xdr:row>
      <xdr:rowOff>6333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168910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4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96596</xdr:rowOff>
    </xdr:from>
    <xdr:to>
      <xdr:col>6</xdr:col>
      <xdr:colOff>38100</xdr:colOff>
      <xdr:row>79</xdr:row>
      <xdr:rowOff>26746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17873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46279</xdr:rowOff>
    </xdr:from>
    <xdr:to>
      <xdr:col>24</xdr:col>
      <xdr:colOff>63500</xdr:colOff>
      <xdr:row>96</xdr:row>
      <xdr:rowOff>46334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05479"/>
          <a:ext cx="8382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35720</xdr:rowOff>
    </xdr:from>
    <xdr:to>
      <xdr:col>19</xdr:col>
      <xdr:colOff>177800</xdr:colOff>
      <xdr:row>96</xdr:row>
      <xdr:rowOff>46334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494920"/>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13764</xdr:rowOff>
    </xdr:from>
    <xdr:to>
      <xdr:col>15</xdr:col>
      <xdr:colOff>50800</xdr:colOff>
      <xdr:row>96</xdr:row>
      <xdr:rowOff>35720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72964"/>
          <a:ext cx="889000" cy="2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122718</xdr:rowOff>
    </xdr:from>
    <xdr:to>
      <xdr:col>10</xdr:col>
      <xdr:colOff>114300</xdr:colOff>
      <xdr:row>96</xdr:row>
      <xdr:rowOff>13764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10468"/>
          <a:ext cx="889000" cy="6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166929</xdr:rowOff>
    </xdr:from>
    <xdr:to>
      <xdr:col>24</xdr:col>
      <xdr:colOff>114300</xdr:colOff>
      <xdr:row>96</xdr:row>
      <xdr:rowOff>97079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145356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166984</xdr:rowOff>
    </xdr:from>
    <xdr:to>
      <xdr:col>20</xdr:col>
      <xdr:colOff>38100</xdr:colOff>
      <xdr:row>96</xdr:row>
      <xdr:rowOff>97134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88261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4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156370</xdr:rowOff>
    </xdr:from>
    <xdr:to>
      <xdr:col>15</xdr:col>
      <xdr:colOff>101600</xdr:colOff>
      <xdr:row>96</xdr:row>
      <xdr:rowOff>86520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4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77647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3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134414</xdr:rowOff>
    </xdr:from>
    <xdr:to>
      <xdr:col>10</xdr:col>
      <xdr:colOff>165100</xdr:colOff>
      <xdr:row>96</xdr:row>
      <xdr:rowOff>64564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55691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1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71918</xdr:rowOff>
    </xdr:from>
    <xdr:to>
      <xdr:col>6</xdr:col>
      <xdr:colOff>38100</xdr:colOff>
      <xdr:row>96</xdr:row>
      <xdr:rowOff>2068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164645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5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101371</xdr:rowOff>
    </xdr:from>
    <xdr:to>
      <xdr:col>55</xdr:col>
      <xdr:colOff>0</xdr:colOff>
      <xdr:row>37</xdr:row>
      <xdr:rowOff>75697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30671"/>
          <a:ext cx="838200" cy="48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75697</xdr:rowOff>
    </xdr:from>
    <xdr:to>
      <xdr:col>50</xdr:col>
      <xdr:colOff>114300</xdr:colOff>
      <xdr:row>38</xdr:row>
      <xdr:rowOff>123408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19347"/>
          <a:ext cx="889000" cy="21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39038</xdr:rowOff>
    </xdr:from>
    <xdr:to>
      <xdr:col>45</xdr:col>
      <xdr:colOff>177800</xdr:colOff>
      <xdr:row>38</xdr:row>
      <xdr:rowOff>123408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54138"/>
          <a:ext cx="889000" cy="8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39038</xdr:rowOff>
    </xdr:from>
    <xdr:to>
      <xdr:col>41</xdr:col>
      <xdr:colOff>50800</xdr:colOff>
      <xdr:row>38</xdr:row>
      <xdr:rowOff>159359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54138"/>
          <a:ext cx="889000" cy="1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50571</xdr:rowOff>
    </xdr:from>
    <xdr:to>
      <xdr:col>55</xdr:col>
      <xdr:colOff>50800</xdr:colOff>
      <xdr:row>34</xdr:row>
      <xdr:rowOff>152171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73448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3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24897</xdr:rowOff>
    </xdr:from>
    <xdr:to>
      <xdr:col>50</xdr:col>
      <xdr:colOff>165100</xdr:colOff>
      <xdr:row>37</xdr:row>
      <xdr:rowOff>126497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143024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14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72608</xdr:rowOff>
    </xdr:from>
    <xdr:to>
      <xdr:col>46</xdr:col>
      <xdr:colOff>38100</xdr:colOff>
      <xdr:row>39</xdr:row>
      <xdr:rowOff>2758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19285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159688</xdr:rowOff>
    </xdr:from>
    <xdr:to>
      <xdr:col>41</xdr:col>
      <xdr:colOff>101600</xdr:colOff>
      <xdr:row>38</xdr:row>
      <xdr:rowOff>89838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106365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7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108559</xdr:rowOff>
    </xdr:from>
    <xdr:to>
      <xdr:col>36</xdr:col>
      <xdr:colOff>165100</xdr:colOff>
      <xdr:row>39</xdr:row>
      <xdr:rowOff>38709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55237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39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126950</xdr:rowOff>
    </xdr:from>
    <xdr:to>
      <xdr:col>55</xdr:col>
      <xdr:colOff>0</xdr:colOff>
      <xdr:row>55</xdr:row>
      <xdr:rowOff>134473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213800"/>
          <a:ext cx="838200" cy="35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134473</xdr:rowOff>
    </xdr:from>
    <xdr:to>
      <xdr:col>50</xdr:col>
      <xdr:colOff>114300</xdr:colOff>
      <xdr:row>55</xdr:row>
      <xdr:rowOff>148888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564223"/>
          <a:ext cx="889000" cy="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120724</xdr:rowOff>
    </xdr:from>
    <xdr:to>
      <xdr:col>45</xdr:col>
      <xdr:colOff>177800</xdr:colOff>
      <xdr:row>55</xdr:row>
      <xdr:rowOff>148888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550474"/>
          <a:ext cx="8890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4328</xdr:rowOff>
    </xdr:from>
    <xdr:to>
      <xdr:col>41</xdr:col>
      <xdr:colOff>50800</xdr:colOff>
      <xdr:row>55</xdr:row>
      <xdr:rowOff>120724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434078"/>
          <a:ext cx="889000" cy="1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76150</xdr:rowOff>
    </xdr:from>
    <xdr:to>
      <xdr:col>55</xdr:col>
      <xdr:colOff>50800</xdr:colOff>
      <xdr:row>54</xdr:row>
      <xdr:rowOff>6300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16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99027</xdr:rowOff>
    </xdr:from>
    <xdr:ext cx="690189"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0144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83673</xdr:rowOff>
    </xdr:from>
    <xdr:to>
      <xdr:col>50</xdr:col>
      <xdr:colOff>165100</xdr:colOff>
      <xdr:row>56</xdr:row>
      <xdr:rowOff>13823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30350</xdr:rowOff>
    </xdr:from>
    <xdr:ext cx="690189"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294205" y="92886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98088</xdr:rowOff>
    </xdr:from>
    <xdr:to>
      <xdr:col>46</xdr:col>
      <xdr:colOff>38100</xdr:colOff>
      <xdr:row>56</xdr:row>
      <xdr:rowOff>28238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44765</xdr:rowOff>
    </xdr:from>
    <xdr:ext cx="690189"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05205" y="93030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69924</xdr:rowOff>
    </xdr:from>
    <xdr:to>
      <xdr:col>41</xdr:col>
      <xdr:colOff>101600</xdr:colOff>
      <xdr:row>56</xdr:row>
      <xdr:rowOff>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4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16601</xdr:rowOff>
    </xdr:from>
    <xdr:ext cx="690189"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16205" y="92749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124978</xdr:rowOff>
    </xdr:from>
    <xdr:to>
      <xdr:col>36</xdr:col>
      <xdr:colOff>165100</xdr:colOff>
      <xdr:row>55</xdr:row>
      <xdr:rowOff>55128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38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71655</xdr:rowOff>
    </xdr:from>
    <xdr:ext cx="690189"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27205" y="91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121746</xdr:rowOff>
    </xdr:from>
    <xdr:to>
      <xdr:col>55</xdr:col>
      <xdr:colOff>0</xdr:colOff>
      <xdr:row>78</xdr:row>
      <xdr:rowOff>86565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2123246"/>
          <a:ext cx="838200" cy="133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86565</xdr:rowOff>
    </xdr:from>
    <xdr:to>
      <xdr:col>50</xdr:col>
      <xdr:colOff>114300</xdr:colOff>
      <xdr:row>79</xdr:row>
      <xdr:rowOff>42156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59665"/>
          <a:ext cx="889000" cy="12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42156</xdr:rowOff>
    </xdr:from>
    <xdr:to>
      <xdr:col>45</xdr:col>
      <xdr:colOff>177800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86706"/>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70946</xdr:rowOff>
    </xdr:from>
    <xdr:to>
      <xdr:col>55</xdr:col>
      <xdr:colOff>50800</xdr:colOff>
      <xdr:row>71</xdr:row>
      <xdr:rowOff>1096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0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23973</xdr:rowOff>
    </xdr:from>
    <xdr:ext cx="690189"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025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35765</xdr:rowOff>
    </xdr:from>
    <xdr:to>
      <xdr:col>50</xdr:col>
      <xdr:colOff>165100</xdr:colOff>
      <xdr:row>78</xdr:row>
      <xdr:rowOff>137365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153892</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39795" y="1318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162806</xdr:rowOff>
    </xdr:from>
    <xdr:to>
      <xdr:col>46</xdr:col>
      <xdr:colOff>38100</xdr:colOff>
      <xdr:row>79</xdr:row>
      <xdr:rowOff>92956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3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84083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2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68760</xdr:rowOff>
    </xdr:from>
    <xdr:to>
      <xdr:col>55</xdr:col>
      <xdr:colOff>0</xdr:colOff>
      <xdr:row>97</xdr:row>
      <xdr:rowOff>67996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527960"/>
          <a:ext cx="838200" cy="17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161995</xdr:rowOff>
    </xdr:from>
    <xdr:to>
      <xdr:col>50</xdr:col>
      <xdr:colOff>114300</xdr:colOff>
      <xdr:row>96</xdr:row>
      <xdr:rowOff>68760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278295"/>
          <a:ext cx="889000" cy="24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125783</xdr:rowOff>
    </xdr:from>
    <xdr:to>
      <xdr:col>45</xdr:col>
      <xdr:colOff>177800</xdr:colOff>
      <xdr:row>94</xdr:row>
      <xdr:rowOff>161995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242083"/>
          <a:ext cx="889000" cy="3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10077</xdr:rowOff>
    </xdr:from>
    <xdr:to>
      <xdr:col>41</xdr:col>
      <xdr:colOff>50800</xdr:colOff>
      <xdr:row>94</xdr:row>
      <xdr:rowOff>125783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126377"/>
          <a:ext cx="889000" cy="1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17196</xdr:rowOff>
    </xdr:from>
    <xdr:to>
      <xdr:col>55</xdr:col>
      <xdr:colOff>50800</xdr:colOff>
      <xdr:row>97</xdr:row>
      <xdr:rowOff>118796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40073</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9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17960</xdr:rowOff>
    </xdr:from>
    <xdr:to>
      <xdr:col>50</xdr:col>
      <xdr:colOff>165100</xdr:colOff>
      <xdr:row>96</xdr:row>
      <xdr:rowOff>119560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4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136087</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25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111195</xdr:rowOff>
    </xdr:from>
    <xdr:to>
      <xdr:col>46</xdr:col>
      <xdr:colOff>38100</xdr:colOff>
      <xdr:row>95</xdr:row>
      <xdr:rowOff>41345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2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93</xdr:row>
      <xdr:rowOff>57872</xdr:rowOff>
    </xdr:from>
    <xdr:ext cx="69018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05205" y="160027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74983</xdr:rowOff>
    </xdr:from>
    <xdr:to>
      <xdr:col>41</xdr:col>
      <xdr:colOff>101600</xdr:colOff>
      <xdr:row>95</xdr:row>
      <xdr:rowOff>5133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1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93</xdr:row>
      <xdr:rowOff>21660</xdr:rowOff>
    </xdr:from>
    <xdr:ext cx="69018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16205" y="159665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130727</xdr:rowOff>
    </xdr:from>
    <xdr:to>
      <xdr:col>36</xdr:col>
      <xdr:colOff>165100</xdr:colOff>
      <xdr:row>94</xdr:row>
      <xdr:rowOff>60877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0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92</xdr:row>
      <xdr:rowOff>77404</xdr:rowOff>
    </xdr:from>
    <xdr:ext cx="69018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27205" y="15850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29755</xdr:rowOff>
    </xdr:from>
    <xdr:to>
      <xdr:col>85</xdr:col>
      <xdr:colOff>127000</xdr:colOff>
      <xdr:row>77</xdr:row>
      <xdr:rowOff>34649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231405"/>
          <a:ext cx="838200" cy="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25504</xdr:rowOff>
    </xdr:from>
    <xdr:to>
      <xdr:col>81</xdr:col>
      <xdr:colOff>50800</xdr:colOff>
      <xdr:row>77</xdr:row>
      <xdr:rowOff>29755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27154"/>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25504</xdr:rowOff>
    </xdr:from>
    <xdr:to>
      <xdr:col>76</xdr:col>
      <xdr:colOff>114300</xdr:colOff>
      <xdr:row>77</xdr:row>
      <xdr:rowOff>42024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27154"/>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42024</xdr:rowOff>
    </xdr:from>
    <xdr:to>
      <xdr:col>71</xdr:col>
      <xdr:colOff>177800</xdr:colOff>
      <xdr:row>77</xdr:row>
      <xdr:rowOff>100715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43674"/>
          <a:ext cx="889000" cy="5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155299</xdr:rowOff>
    </xdr:from>
    <xdr:to>
      <xdr:col>85</xdr:col>
      <xdr:colOff>177800</xdr:colOff>
      <xdr:row>77</xdr:row>
      <xdr:rowOff>85449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6726</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3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150405</xdr:rowOff>
    </xdr:from>
    <xdr:to>
      <xdr:col>81</xdr:col>
      <xdr:colOff>101600</xdr:colOff>
      <xdr:row>77</xdr:row>
      <xdr:rowOff>80555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97082</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95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146154</xdr:rowOff>
    </xdr:from>
    <xdr:to>
      <xdr:col>76</xdr:col>
      <xdr:colOff>165100</xdr:colOff>
      <xdr:row>77</xdr:row>
      <xdr:rowOff>76304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92832</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95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162674</xdr:rowOff>
    </xdr:from>
    <xdr:to>
      <xdr:col>72</xdr:col>
      <xdr:colOff>38100</xdr:colOff>
      <xdr:row>77</xdr:row>
      <xdr:rowOff>92824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9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109351</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96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49915</xdr:rowOff>
    </xdr:from>
    <xdr:to>
      <xdr:col>67</xdr:col>
      <xdr:colOff>101600</xdr:colOff>
      <xdr:row>77</xdr:row>
      <xdr:rowOff>151515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5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168042</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02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106852</xdr:rowOff>
    </xdr:from>
    <xdr:to>
      <xdr:col>85</xdr:col>
      <xdr:colOff>126364</xdr:colOff>
      <xdr:row>98</xdr:row>
      <xdr:rowOff>138726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6051702"/>
          <a:ext cx="1269" cy="889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138726</xdr:rowOff>
    </xdr:from>
    <xdr:to>
      <xdr:col>86</xdr:col>
      <xdr:colOff>25400</xdr:colOff>
      <xdr:row>98</xdr:row>
      <xdr:rowOff>138726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4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53529</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826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106852</xdr:rowOff>
    </xdr:from>
    <xdr:to>
      <xdr:col>86</xdr:col>
      <xdr:colOff>25400</xdr:colOff>
      <xdr:row>93</xdr:row>
      <xdr:rowOff>106852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0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738</xdr:rowOff>
    </xdr:from>
    <xdr:to>
      <xdr:col>85</xdr:col>
      <xdr:colOff>127000</xdr:colOff>
      <xdr:row>98</xdr:row>
      <xdr:rowOff>84801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5774138"/>
          <a:ext cx="838200" cy="11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30539</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832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52112</xdr:rowOff>
    </xdr:from>
    <xdr:to>
      <xdr:col>85</xdr:col>
      <xdr:colOff>177800</xdr:colOff>
      <xdr:row>98</xdr:row>
      <xdr:rowOff>153712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738</xdr:rowOff>
    </xdr:from>
    <xdr:to>
      <xdr:col>81</xdr:col>
      <xdr:colOff>50800</xdr:colOff>
      <xdr:row>98</xdr:row>
      <xdr:rowOff>70038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5774138"/>
          <a:ext cx="889000" cy="109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58045</xdr:rowOff>
    </xdr:from>
    <xdr:to>
      <xdr:col>81</xdr:col>
      <xdr:colOff>101600</xdr:colOff>
      <xdr:row>98</xdr:row>
      <xdr:rowOff>159645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150772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55152</xdr:rowOff>
    </xdr:from>
    <xdr:to>
      <xdr:col>76</xdr:col>
      <xdr:colOff>114300</xdr:colOff>
      <xdr:row>98</xdr:row>
      <xdr:rowOff>70038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57252"/>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56229</xdr:rowOff>
    </xdr:from>
    <xdr:to>
      <xdr:col>76</xdr:col>
      <xdr:colOff>165100</xdr:colOff>
      <xdr:row>98</xdr:row>
      <xdr:rowOff>157829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148956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15283</xdr:rowOff>
    </xdr:from>
    <xdr:to>
      <xdr:col>71</xdr:col>
      <xdr:colOff>177800</xdr:colOff>
      <xdr:row>98</xdr:row>
      <xdr:rowOff>55152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17383"/>
          <a:ext cx="889000" cy="3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51739</xdr:rowOff>
    </xdr:from>
    <xdr:to>
      <xdr:col>72</xdr:col>
      <xdr:colOff>38100</xdr:colOff>
      <xdr:row>98</xdr:row>
      <xdr:rowOff>153339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144466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56291</xdr:rowOff>
    </xdr:from>
    <xdr:to>
      <xdr:col>67</xdr:col>
      <xdr:colOff>101600</xdr:colOff>
      <xdr:row>98</xdr:row>
      <xdr:rowOff>157891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149018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34001</xdr:rowOff>
    </xdr:from>
    <xdr:to>
      <xdr:col>85</xdr:col>
      <xdr:colOff>177800</xdr:colOff>
      <xdr:row>98</xdr:row>
      <xdr:rowOff>135601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164828</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2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121388</xdr:rowOff>
    </xdr:from>
    <xdr:to>
      <xdr:col>81</xdr:col>
      <xdr:colOff>101600</xdr:colOff>
      <xdr:row>92</xdr:row>
      <xdr:rowOff>51538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57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90</xdr:row>
      <xdr:rowOff>68065</xdr:rowOff>
    </xdr:from>
    <xdr:ext cx="69018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36205" y="15498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19238</xdr:rowOff>
    </xdr:from>
    <xdr:to>
      <xdr:col>76</xdr:col>
      <xdr:colOff>165100</xdr:colOff>
      <xdr:row>98</xdr:row>
      <xdr:rowOff>120838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137365</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292795" y="1659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4352</xdr:rowOff>
    </xdr:from>
    <xdr:to>
      <xdr:col>72</xdr:col>
      <xdr:colOff>38100</xdr:colOff>
      <xdr:row>98</xdr:row>
      <xdr:rowOff>105952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0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122479</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03795" y="1658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135933</xdr:rowOff>
    </xdr:from>
    <xdr:to>
      <xdr:col>67</xdr:col>
      <xdr:colOff>101600</xdr:colOff>
      <xdr:row>98</xdr:row>
      <xdr:rowOff>66083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82610</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654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121778</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36878"/>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121778</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636878"/>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70978</xdr:rowOff>
    </xdr:from>
    <xdr:to>
      <xdr:col>102</xdr:col>
      <xdr:colOff>165100</xdr:colOff>
      <xdr:row>39</xdr:row>
      <xdr:rowOff>1128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5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163705</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678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79711</xdr:rowOff>
    </xdr:from>
    <xdr:to>
      <xdr:col>116</xdr:col>
      <xdr:colOff>63500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8823661"/>
          <a:ext cx="838200" cy="126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28911</xdr:rowOff>
    </xdr:from>
    <xdr:to>
      <xdr:col>116</xdr:col>
      <xdr:colOff>114300</xdr:colOff>
      <xdr:row>51</xdr:row>
      <xdr:rowOff>130511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87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153388</xdr:rowOff>
    </xdr:from>
    <xdr:ext cx="599010"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872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11212</xdr:rowOff>
    </xdr:from>
    <xdr:to>
      <xdr:col>116</xdr:col>
      <xdr:colOff>63500</xdr:colOff>
      <xdr:row>78</xdr:row>
      <xdr:rowOff>29404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384312"/>
          <a:ext cx="838200" cy="1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14359</xdr:rowOff>
    </xdr:from>
    <xdr:to>
      <xdr:col>111</xdr:col>
      <xdr:colOff>177800</xdr:colOff>
      <xdr:row>78</xdr:row>
      <xdr:rowOff>29404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387459"/>
          <a:ext cx="889000" cy="1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125702</xdr:rowOff>
    </xdr:from>
    <xdr:to>
      <xdr:col>107</xdr:col>
      <xdr:colOff>50800</xdr:colOff>
      <xdr:row>78</xdr:row>
      <xdr:rowOff>14359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327352"/>
          <a:ext cx="889000" cy="6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79505</xdr:rowOff>
    </xdr:from>
    <xdr:to>
      <xdr:col>102</xdr:col>
      <xdr:colOff>114300</xdr:colOff>
      <xdr:row>77</xdr:row>
      <xdr:rowOff>125702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281155"/>
          <a:ext cx="889000" cy="4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131862</xdr:rowOff>
    </xdr:from>
    <xdr:to>
      <xdr:col>116</xdr:col>
      <xdr:colOff>114300</xdr:colOff>
      <xdr:row>78</xdr:row>
      <xdr:rowOff>62012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3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46789</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4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150054</xdr:rowOff>
    </xdr:from>
    <xdr:to>
      <xdr:col>112</xdr:col>
      <xdr:colOff>38100</xdr:colOff>
      <xdr:row>78</xdr:row>
      <xdr:rowOff>80204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5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71331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44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135009</xdr:rowOff>
    </xdr:from>
    <xdr:to>
      <xdr:col>107</xdr:col>
      <xdr:colOff>101600</xdr:colOff>
      <xdr:row>78</xdr:row>
      <xdr:rowOff>65159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3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56286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74902</xdr:rowOff>
    </xdr:from>
    <xdr:to>
      <xdr:col>102</xdr:col>
      <xdr:colOff>165100</xdr:colOff>
      <xdr:row>78</xdr:row>
      <xdr:rowOff>5052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167629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28705</xdr:rowOff>
    </xdr:from>
    <xdr:to>
      <xdr:col>98</xdr:col>
      <xdr:colOff>38100</xdr:colOff>
      <xdr:row>77</xdr:row>
      <xdr:rowOff>130305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121432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2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普通建設事業費のうち新規事業が令和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年度に大幅に伸び、類似団体内の順位が１位になった。令和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年度中には保育所の他、製糖工場前処理施設建屋、住宅や団地が本村の資産として増えている。今後も公共施設マネジメントを進める。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1,257
1,224
30.52
5,841,414
5,602,415
119,040
1,298,122
3,021,252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57899</xdr:rowOff>
    </xdr:from>
    <xdr:to>
      <xdr:col>24</xdr:col>
      <xdr:colOff>63500</xdr:colOff>
      <xdr:row>35</xdr:row>
      <xdr:rowOff>97447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58649"/>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57899</xdr:rowOff>
    </xdr:from>
    <xdr:to>
      <xdr:col>19</xdr:col>
      <xdr:colOff>177800</xdr:colOff>
      <xdr:row>35</xdr:row>
      <xdr:rowOff>117202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58649"/>
          <a:ext cx="889000" cy="5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117202</xdr:rowOff>
    </xdr:from>
    <xdr:to>
      <xdr:col>15</xdr:col>
      <xdr:colOff>50800</xdr:colOff>
      <xdr:row>35</xdr:row>
      <xdr:rowOff>149949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17952"/>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122079</xdr:rowOff>
    </xdr:from>
    <xdr:to>
      <xdr:col>10</xdr:col>
      <xdr:colOff>114300</xdr:colOff>
      <xdr:row>35</xdr:row>
      <xdr:rowOff>149949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22829"/>
          <a:ext cx="8890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46647</xdr:rowOff>
    </xdr:from>
    <xdr:to>
      <xdr:col>24</xdr:col>
      <xdr:colOff>114300</xdr:colOff>
      <xdr:row>35</xdr:row>
      <xdr:rowOff>148247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69524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7099</xdr:rowOff>
    </xdr:from>
    <xdr:to>
      <xdr:col>20</xdr:col>
      <xdr:colOff>38100</xdr:colOff>
      <xdr:row>35</xdr:row>
      <xdr:rowOff>108699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125226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8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66402</xdr:rowOff>
    </xdr:from>
    <xdr:to>
      <xdr:col>15</xdr:col>
      <xdr:colOff>101600</xdr:colOff>
      <xdr:row>35</xdr:row>
      <xdr:rowOff>168002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6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13079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4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99149</xdr:rowOff>
    </xdr:from>
    <xdr:to>
      <xdr:col>10</xdr:col>
      <xdr:colOff>165100</xdr:colOff>
      <xdr:row>36</xdr:row>
      <xdr:rowOff>29299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45826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7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71279</xdr:rowOff>
    </xdr:from>
    <xdr:to>
      <xdr:col>6</xdr:col>
      <xdr:colOff>38100</xdr:colOff>
      <xdr:row>36</xdr:row>
      <xdr:rowOff>1429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17956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4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68442</xdr:rowOff>
    </xdr:from>
    <xdr:to>
      <xdr:col>24</xdr:col>
      <xdr:colOff>63500</xdr:colOff>
      <xdr:row>57</xdr:row>
      <xdr:rowOff>158939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8812392"/>
          <a:ext cx="838200" cy="111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68442</xdr:rowOff>
    </xdr:from>
    <xdr:to>
      <xdr:col>19</xdr:col>
      <xdr:colOff>177800</xdr:colOff>
      <xdr:row>57</xdr:row>
      <xdr:rowOff>138450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8812392"/>
          <a:ext cx="889000" cy="109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124580</xdr:rowOff>
    </xdr:from>
    <xdr:to>
      <xdr:col>15</xdr:col>
      <xdr:colOff>50800</xdr:colOff>
      <xdr:row>57</xdr:row>
      <xdr:rowOff>138450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97230"/>
          <a:ext cx="889000" cy="1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160763</xdr:rowOff>
    </xdr:from>
    <xdr:to>
      <xdr:col>10</xdr:col>
      <xdr:colOff>114300</xdr:colOff>
      <xdr:row>57</xdr:row>
      <xdr:rowOff>124580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761963"/>
          <a:ext cx="889000" cy="1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108139</xdr:rowOff>
    </xdr:from>
    <xdr:to>
      <xdr:col>24</xdr:col>
      <xdr:colOff>114300</xdr:colOff>
      <xdr:row>58</xdr:row>
      <xdr:rowOff>38289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8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17642</xdr:rowOff>
    </xdr:from>
    <xdr:to>
      <xdr:col>20</xdr:col>
      <xdr:colOff>38100</xdr:colOff>
      <xdr:row>51</xdr:row>
      <xdr:rowOff>119242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7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49</xdr:row>
      <xdr:rowOff>135769</xdr:rowOff>
    </xdr:from>
    <xdr:ext cx="690189"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52205" y="8536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87650</xdr:rowOff>
    </xdr:from>
    <xdr:to>
      <xdr:col>15</xdr:col>
      <xdr:colOff>101600</xdr:colOff>
      <xdr:row>58</xdr:row>
      <xdr:rowOff>17800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34327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3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73780</xdr:rowOff>
    </xdr:from>
    <xdr:to>
      <xdr:col>10</xdr:col>
      <xdr:colOff>165100</xdr:colOff>
      <xdr:row>58</xdr:row>
      <xdr:rowOff>3930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20457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2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109963</xdr:rowOff>
    </xdr:from>
    <xdr:to>
      <xdr:col>6</xdr:col>
      <xdr:colOff>38100</xdr:colOff>
      <xdr:row>57</xdr:row>
      <xdr:rowOff>40113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56640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48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95759</xdr:rowOff>
    </xdr:from>
    <xdr:to>
      <xdr:col>24</xdr:col>
      <xdr:colOff>63500</xdr:colOff>
      <xdr:row>76</xdr:row>
      <xdr:rowOff>36150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783059"/>
          <a:ext cx="838200" cy="28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36150</xdr:rowOff>
    </xdr:from>
    <xdr:to>
      <xdr:col>19</xdr:col>
      <xdr:colOff>177800</xdr:colOff>
      <xdr:row>77</xdr:row>
      <xdr:rowOff>66599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66350"/>
          <a:ext cx="889000" cy="20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6727</xdr:rowOff>
    </xdr:from>
    <xdr:to>
      <xdr:col>15</xdr:col>
      <xdr:colOff>50800</xdr:colOff>
      <xdr:row>77</xdr:row>
      <xdr:rowOff>66599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036927"/>
          <a:ext cx="889000" cy="2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6727</xdr:rowOff>
    </xdr:from>
    <xdr:to>
      <xdr:col>10</xdr:col>
      <xdr:colOff>114300</xdr:colOff>
      <xdr:row>76</xdr:row>
      <xdr:rowOff>76648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36927"/>
          <a:ext cx="889000" cy="6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44959</xdr:rowOff>
    </xdr:from>
    <xdr:to>
      <xdr:col>24</xdr:col>
      <xdr:colOff>114300</xdr:colOff>
      <xdr:row>74</xdr:row>
      <xdr:rowOff>146559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7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67836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58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156800</xdr:rowOff>
    </xdr:from>
    <xdr:to>
      <xdr:col>20</xdr:col>
      <xdr:colOff>38100</xdr:colOff>
      <xdr:row>76</xdr:row>
      <xdr:rowOff>86950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103477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9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15799</xdr:rowOff>
    </xdr:from>
    <xdr:to>
      <xdr:col>15</xdr:col>
      <xdr:colOff>101600</xdr:colOff>
      <xdr:row>77</xdr:row>
      <xdr:rowOff>117399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108526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127377</xdr:rowOff>
    </xdr:from>
    <xdr:to>
      <xdr:col>10</xdr:col>
      <xdr:colOff>165100</xdr:colOff>
      <xdr:row>76</xdr:row>
      <xdr:rowOff>57528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861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74054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6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25848</xdr:rowOff>
    </xdr:from>
    <xdr:to>
      <xdr:col>6</xdr:col>
      <xdr:colOff>38100</xdr:colOff>
      <xdr:row>76</xdr:row>
      <xdr:rowOff>127448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143975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3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7530</xdr:rowOff>
    </xdr:from>
    <xdr:to>
      <xdr:col>24</xdr:col>
      <xdr:colOff>63500</xdr:colOff>
      <xdr:row>96</xdr:row>
      <xdr:rowOff>50868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295280"/>
          <a:ext cx="838200" cy="21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50868</xdr:rowOff>
    </xdr:from>
    <xdr:to>
      <xdr:col>19</xdr:col>
      <xdr:colOff>177800</xdr:colOff>
      <xdr:row>96</xdr:row>
      <xdr:rowOff>158271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510068"/>
          <a:ext cx="889000" cy="10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158271</xdr:rowOff>
    </xdr:from>
    <xdr:to>
      <xdr:col>15</xdr:col>
      <xdr:colOff>50800</xdr:colOff>
      <xdr:row>96</xdr:row>
      <xdr:rowOff>160111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617471"/>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5121</xdr:rowOff>
    </xdr:from>
    <xdr:to>
      <xdr:col>10</xdr:col>
      <xdr:colOff>114300</xdr:colOff>
      <xdr:row>96</xdr:row>
      <xdr:rowOff>160111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292871"/>
          <a:ext cx="889000" cy="32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128180</xdr:rowOff>
    </xdr:from>
    <xdr:to>
      <xdr:col>24</xdr:col>
      <xdr:colOff>114300</xdr:colOff>
      <xdr:row>95</xdr:row>
      <xdr:rowOff>58330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2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151057</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09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xdr:rowOff>
    </xdr:from>
    <xdr:to>
      <xdr:col>20</xdr:col>
      <xdr:colOff>38100</xdr:colOff>
      <xdr:row>96</xdr:row>
      <xdr:rowOff>101668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45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118195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23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107471</xdr:rowOff>
    </xdr:from>
    <xdr:to>
      <xdr:col>15</xdr:col>
      <xdr:colOff>101600</xdr:colOff>
      <xdr:row>97</xdr:row>
      <xdr:rowOff>37621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54148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4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109311</xdr:rowOff>
    </xdr:from>
    <xdr:to>
      <xdr:col>10</xdr:col>
      <xdr:colOff>165100</xdr:colOff>
      <xdr:row>97</xdr:row>
      <xdr:rowOff>39461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6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55988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4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125771</xdr:rowOff>
    </xdr:from>
    <xdr:to>
      <xdr:col>6</xdr:col>
      <xdr:colOff>38100</xdr:colOff>
      <xdr:row>95</xdr:row>
      <xdr:rowOff>55921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2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72448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01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43897</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0447"/>
          <a:ext cx="8382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40012</xdr:rowOff>
    </xdr:from>
    <xdr:to>
      <xdr:col>50</xdr:col>
      <xdr:colOff>114300</xdr:colOff>
      <xdr:row>39</xdr:row>
      <xdr:rowOff>43897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26562"/>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39763</xdr:rowOff>
    </xdr:from>
    <xdr:to>
      <xdr:col>45</xdr:col>
      <xdr:colOff>177800</xdr:colOff>
      <xdr:row>39</xdr:row>
      <xdr:rowOff>40012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26313"/>
          <a:ext cx="889000" cy="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39763</xdr:rowOff>
    </xdr:from>
    <xdr:to>
      <xdr:col>41</xdr:col>
      <xdr:colOff>50800</xdr:colOff>
      <xdr:row>39</xdr:row>
      <xdr:rowOff>39783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26313"/>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164547</xdr:rowOff>
    </xdr:from>
    <xdr:to>
      <xdr:col>50</xdr:col>
      <xdr:colOff>165100</xdr:colOff>
      <xdr:row>39</xdr:row>
      <xdr:rowOff>94697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85824</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160662</xdr:rowOff>
    </xdr:from>
    <xdr:to>
      <xdr:col>46</xdr:col>
      <xdr:colOff>38100</xdr:colOff>
      <xdr:row>39</xdr:row>
      <xdr:rowOff>90812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81939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68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160413</xdr:rowOff>
    </xdr:from>
    <xdr:to>
      <xdr:col>41</xdr:col>
      <xdr:colOff>101600</xdr:colOff>
      <xdr:row>39</xdr:row>
      <xdr:rowOff>90563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81690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768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160433</xdr:rowOff>
    </xdr:from>
    <xdr:to>
      <xdr:col>36</xdr:col>
      <xdr:colOff>165100</xdr:colOff>
      <xdr:row>39</xdr:row>
      <xdr:rowOff>90583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81710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68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150230</xdr:rowOff>
    </xdr:from>
    <xdr:to>
      <xdr:col>55</xdr:col>
      <xdr:colOff>0</xdr:colOff>
      <xdr:row>55</xdr:row>
      <xdr:rowOff>110067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8894180"/>
          <a:ext cx="838200" cy="64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170984</xdr:rowOff>
    </xdr:from>
    <xdr:to>
      <xdr:col>50</xdr:col>
      <xdr:colOff>114300</xdr:colOff>
      <xdr:row>55</xdr:row>
      <xdr:rowOff>110067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429284"/>
          <a:ext cx="889000" cy="11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170984</xdr:rowOff>
    </xdr:from>
    <xdr:to>
      <xdr:col>45</xdr:col>
      <xdr:colOff>177800</xdr:colOff>
      <xdr:row>55</xdr:row>
      <xdr:rowOff>35389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429284"/>
          <a:ext cx="889000" cy="3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165695</xdr:rowOff>
    </xdr:from>
    <xdr:to>
      <xdr:col>41</xdr:col>
      <xdr:colOff>50800</xdr:colOff>
      <xdr:row>55</xdr:row>
      <xdr:rowOff>35389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423995"/>
          <a:ext cx="889000" cy="4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99430</xdr:rowOff>
    </xdr:from>
    <xdr:to>
      <xdr:col>55</xdr:col>
      <xdr:colOff>50800</xdr:colOff>
      <xdr:row>52</xdr:row>
      <xdr:rowOff>29580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88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52457</xdr:rowOff>
    </xdr:from>
    <xdr:ext cx="690189"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8796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59267</xdr:rowOff>
    </xdr:from>
    <xdr:to>
      <xdr:col>50</xdr:col>
      <xdr:colOff>165100</xdr:colOff>
      <xdr:row>55</xdr:row>
      <xdr:rowOff>160867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4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5944</xdr:rowOff>
    </xdr:from>
    <xdr:ext cx="690189"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294205" y="926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120184</xdr:rowOff>
    </xdr:from>
    <xdr:to>
      <xdr:col>46</xdr:col>
      <xdr:colOff>38100</xdr:colOff>
      <xdr:row>55</xdr:row>
      <xdr:rowOff>50334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3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66861</xdr:rowOff>
    </xdr:from>
    <xdr:ext cx="690189"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05205" y="9153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156039</xdr:rowOff>
    </xdr:from>
    <xdr:to>
      <xdr:col>41</xdr:col>
      <xdr:colOff>101600</xdr:colOff>
      <xdr:row>55</xdr:row>
      <xdr:rowOff>86189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4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102716</xdr:rowOff>
    </xdr:from>
    <xdr:ext cx="690189"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16205" y="91895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114895</xdr:rowOff>
    </xdr:from>
    <xdr:to>
      <xdr:col>36</xdr:col>
      <xdr:colOff>165100</xdr:colOff>
      <xdr:row>55</xdr:row>
      <xdr:rowOff>45045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3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61572</xdr:rowOff>
    </xdr:from>
    <xdr:ext cx="690189"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27205" y="914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54851</xdr:rowOff>
    </xdr:from>
    <xdr:to>
      <xdr:col>55</xdr:col>
      <xdr:colOff>0</xdr:colOff>
      <xdr:row>78</xdr:row>
      <xdr:rowOff>74915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27951"/>
          <a:ext cx="8382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59057</xdr:rowOff>
    </xdr:from>
    <xdr:to>
      <xdr:col>50</xdr:col>
      <xdr:colOff>114300</xdr:colOff>
      <xdr:row>78</xdr:row>
      <xdr:rowOff>74915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089257"/>
          <a:ext cx="889000" cy="35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59057</xdr:rowOff>
    </xdr:from>
    <xdr:to>
      <xdr:col>45</xdr:col>
      <xdr:colOff>177800</xdr:colOff>
      <xdr:row>78</xdr:row>
      <xdr:rowOff>110927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089257"/>
          <a:ext cx="889000" cy="39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110927</xdr:rowOff>
    </xdr:from>
    <xdr:to>
      <xdr:col>41</xdr:col>
      <xdr:colOff>50800</xdr:colOff>
      <xdr:row>78</xdr:row>
      <xdr:rowOff>149805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84027"/>
          <a:ext cx="889000" cy="3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4051</xdr:rowOff>
    </xdr:from>
    <xdr:to>
      <xdr:col>55</xdr:col>
      <xdr:colOff>50800</xdr:colOff>
      <xdr:row>78</xdr:row>
      <xdr:rowOff>105651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153928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5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24115</xdr:rowOff>
    </xdr:from>
    <xdr:to>
      <xdr:col>50</xdr:col>
      <xdr:colOff>165100</xdr:colOff>
      <xdr:row>78</xdr:row>
      <xdr:rowOff>125715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142242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7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8257</xdr:rowOff>
    </xdr:from>
    <xdr:to>
      <xdr:col>46</xdr:col>
      <xdr:colOff>38100</xdr:colOff>
      <xdr:row>76</xdr:row>
      <xdr:rowOff>109857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0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126383</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81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60127</xdr:rowOff>
    </xdr:from>
    <xdr:to>
      <xdr:col>41</xdr:col>
      <xdr:colOff>101600</xdr:colOff>
      <xdr:row>78</xdr:row>
      <xdr:rowOff>161727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6804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2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99005</xdr:rowOff>
    </xdr:from>
    <xdr:to>
      <xdr:col>36</xdr:col>
      <xdr:colOff>165100</xdr:colOff>
      <xdr:row>79</xdr:row>
      <xdr:rowOff>29155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20282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108623</xdr:rowOff>
    </xdr:from>
    <xdr:to>
      <xdr:col>55</xdr:col>
      <xdr:colOff>0</xdr:colOff>
      <xdr:row>98</xdr:row>
      <xdr:rowOff>21791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739273"/>
          <a:ext cx="838200" cy="8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21791</xdr:rowOff>
    </xdr:from>
    <xdr:to>
      <xdr:col>50</xdr:col>
      <xdr:colOff>114300</xdr:colOff>
      <xdr:row>98</xdr:row>
      <xdr:rowOff>54803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23891"/>
          <a:ext cx="889000" cy="3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54772</xdr:rowOff>
    </xdr:from>
    <xdr:to>
      <xdr:col>45</xdr:col>
      <xdr:colOff>177800</xdr:colOff>
      <xdr:row>98</xdr:row>
      <xdr:rowOff>54803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56872"/>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54772</xdr:rowOff>
    </xdr:from>
    <xdr:to>
      <xdr:col>41</xdr:col>
      <xdr:colOff>50800</xdr:colOff>
      <xdr:row>98</xdr:row>
      <xdr:rowOff>109248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56872"/>
          <a:ext cx="889000" cy="5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57823</xdr:rowOff>
    </xdr:from>
    <xdr:to>
      <xdr:col>55</xdr:col>
      <xdr:colOff>50800</xdr:colOff>
      <xdr:row>97</xdr:row>
      <xdr:rowOff>159423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80700</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3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142441</xdr:rowOff>
    </xdr:from>
    <xdr:to>
      <xdr:col>50</xdr:col>
      <xdr:colOff>165100</xdr:colOff>
      <xdr:row>98</xdr:row>
      <xdr:rowOff>72591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89118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4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4003</xdr:rowOff>
    </xdr:from>
    <xdr:to>
      <xdr:col>46</xdr:col>
      <xdr:colOff>38100</xdr:colOff>
      <xdr:row>98</xdr:row>
      <xdr:rowOff>105603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122130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8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3972</xdr:rowOff>
    </xdr:from>
    <xdr:to>
      <xdr:col>41</xdr:col>
      <xdr:colOff>101600</xdr:colOff>
      <xdr:row>98</xdr:row>
      <xdr:rowOff>105572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0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122099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8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58448</xdr:rowOff>
    </xdr:from>
    <xdr:to>
      <xdr:col>36</xdr:col>
      <xdr:colOff>165100</xdr:colOff>
      <xdr:row>98</xdr:row>
      <xdr:rowOff>160048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151175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161737</xdr:rowOff>
    </xdr:from>
    <xdr:to>
      <xdr:col>85</xdr:col>
      <xdr:colOff>127000</xdr:colOff>
      <xdr:row>38</xdr:row>
      <xdr:rowOff>169250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76837"/>
          <a:ext cx="838200" cy="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127093</xdr:rowOff>
    </xdr:from>
    <xdr:to>
      <xdr:col>81</xdr:col>
      <xdr:colOff>50800</xdr:colOff>
      <xdr:row>38</xdr:row>
      <xdr:rowOff>169250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42193"/>
          <a:ext cx="889000" cy="4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127093</xdr:rowOff>
    </xdr:from>
    <xdr:to>
      <xdr:col>76</xdr:col>
      <xdr:colOff>114300</xdr:colOff>
      <xdr:row>38</xdr:row>
      <xdr:rowOff>139029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42193"/>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139029</xdr:rowOff>
    </xdr:from>
    <xdr:to>
      <xdr:col>71</xdr:col>
      <xdr:colOff>177800</xdr:colOff>
      <xdr:row>39</xdr:row>
      <xdr:rowOff>2132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54129"/>
          <a:ext cx="889000" cy="3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110937</xdr:rowOff>
    </xdr:from>
    <xdr:to>
      <xdr:col>85</xdr:col>
      <xdr:colOff>177800</xdr:colOff>
      <xdr:row>39</xdr:row>
      <xdr:rowOff>41087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2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25864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118450</xdr:rowOff>
    </xdr:from>
    <xdr:to>
      <xdr:col>81</xdr:col>
      <xdr:colOff>101600</xdr:colOff>
      <xdr:row>39</xdr:row>
      <xdr:rowOff>48600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39727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76293</xdr:rowOff>
    </xdr:from>
    <xdr:to>
      <xdr:col>76</xdr:col>
      <xdr:colOff>165100</xdr:colOff>
      <xdr:row>39</xdr:row>
      <xdr:rowOff>6443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169020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8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88229</xdr:rowOff>
    </xdr:from>
    <xdr:to>
      <xdr:col>72</xdr:col>
      <xdr:colOff>38100</xdr:colOff>
      <xdr:row>39</xdr:row>
      <xdr:rowOff>18379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0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9506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9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122782</xdr:rowOff>
    </xdr:from>
    <xdr:to>
      <xdr:col>67</xdr:col>
      <xdr:colOff>101600</xdr:colOff>
      <xdr:row>39</xdr:row>
      <xdr:rowOff>52932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44059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3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44286</xdr:rowOff>
    </xdr:from>
    <xdr:to>
      <xdr:col>85</xdr:col>
      <xdr:colOff>127000</xdr:colOff>
      <xdr:row>57</xdr:row>
      <xdr:rowOff>106547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302586"/>
          <a:ext cx="838200" cy="57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44286</xdr:rowOff>
    </xdr:from>
    <xdr:to>
      <xdr:col>81</xdr:col>
      <xdr:colOff>50800</xdr:colOff>
      <xdr:row>57</xdr:row>
      <xdr:rowOff>101911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302586"/>
          <a:ext cx="889000" cy="57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44634</xdr:rowOff>
    </xdr:from>
    <xdr:to>
      <xdr:col>76</xdr:col>
      <xdr:colOff>114300</xdr:colOff>
      <xdr:row>57</xdr:row>
      <xdr:rowOff>101911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645834"/>
          <a:ext cx="889000" cy="2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44634</xdr:rowOff>
    </xdr:from>
    <xdr:to>
      <xdr:col>71</xdr:col>
      <xdr:colOff>177800</xdr:colOff>
      <xdr:row>57</xdr:row>
      <xdr:rowOff>32664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645834"/>
          <a:ext cx="889000" cy="15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55747</xdr:rowOff>
    </xdr:from>
    <xdr:to>
      <xdr:col>85</xdr:col>
      <xdr:colOff>177800</xdr:colOff>
      <xdr:row>57</xdr:row>
      <xdr:rowOff>157347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78624</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7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164936</xdr:rowOff>
    </xdr:from>
    <xdr:to>
      <xdr:col>81</xdr:col>
      <xdr:colOff>101600</xdr:colOff>
      <xdr:row>54</xdr:row>
      <xdr:rowOff>95086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2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111613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02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51111</xdr:rowOff>
    </xdr:from>
    <xdr:to>
      <xdr:col>76</xdr:col>
      <xdr:colOff>165100</xdr:colOff>
      <xdr:row>57</xdr:row>
      <xdr:rowOff>152711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169238</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59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165284</xdr:rowOff>
    </xdr:from>
    <xdr:to>
      <xdr:col>72</xdr:col>
      <xdr:colOff>38100</xdr:colOff>
      <xdr:row>56</xdr:row>
      <xdr:rowOff>95434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5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111961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37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153314</xdr:rowOff>
    </xdr:from>
    <xdr:to>
      <xdr:col>67</xdr:col>
      <xdr:colOff>101600</xdr:colOff>
      <xdr:row>57</xdr:row>
      <xdr:rowOff>83464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7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99991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52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29755</xdr:rowOff>
    </xdr:from>
    <xdr:to>
      <xdr:col>85</xdr:col>
      <xdr:colOff>127000</xdr:colOff>
      <xdr:row>97</xdr:row>
      <xdr:rowOff>34649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660405"/>
          <a:ext cx="838200" cy="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25504</xdr:rowOff>
    </xdr:from>
    <xdr:to>
      <xdr:col>81</xdr:col>
      <xdr:colOff>50800</xdr:colOff>
      <xdr:row>97</xdr:row>
      <xdr:rowOff>29755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656154"/>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25504</xdr:rowOff>
    </xdr:from>
    <xdr:to>
      <xdr:col>76</xdr:col>
      <xdr:colOff>114300</xdr:colOff>
      <xdr:row>97</xdr:row>
      <xdr:rowOff>42024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56154"/>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42024</xdr:rowOff>
    </xdr:from>
    <xdr:to>
      <xdr:col>71</xdr:col>
      <xdr:colOff>177800</xdr:colOff>
      <xdr:row>97</xdr:row>
      <xdr:rowOff>100715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672674"/>
          <a:ext cx="889000" cy="5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155299</xdr:rowOff>
    </xdr:from>
    <xdr:to>
      <xdr:col>85</xdr:col>
      <xdr:colOff>177800</xdr:colOff>
      <xdr:row>97</xdr:row>
      <xdr:rowOff>85449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6726</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6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150405</xdr:rowOff>
    </xdr:from>
    <xdr:to>
      <xdr:col>81</xdr:col>
      <xdr:colOff>101600</xdr:colOff>
      <xdr:row>97</xdr:row>
      <xdr:rowOff>80555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97082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38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146154</xdr:rowOff>
    </xdr:from>
    <xdr:to>
      <xdr:col>76</xdr:col>
      <xdr:colOff>165100</xdr:colOff>
      <xdr:row>97</xdr:row>
      <xdr:rowOff>76304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0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92831</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38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162674</xdr:rowOff>
    </xdr:from>
    <xdr:to>
      <xdr:col>72</xdr:col>
      <xdr:colOff>38100</xdr:colOff>
      <xdr:row>97</xdr:row>
      <xdr:rowOff>92824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109351</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39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49915</xdr:rowOff>
    </xdr:from>
    <xdr:to>
      <xdr:col>67</xdr:col>
      <xdr:colOff>101600</xdr:colOff>
      <xdr:row>97</xdr:row>
      <xdr:rowOff>151515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168042</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45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農林水産業費が急激に伸び類似団体内で</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位となっているが、主な要因としては</a:t>
          </a:r>
          <a:r>
            <a:rPr kumimoji="1" lang="ja-JP" altLang="ja-JP" sz="1100">
              <a:solidFill>
                <a:schemeClr val="dk1"/>
              </a:solidFill>
              <a:effectLst/>
              <a:latin typeface="+mn-lt"/>
              <a:ea typeface="+mn-ea"/>
              <a:cs typeface="+mn-cs"/>
            </a:rPr>
            <a:t>製糖工場前処理施設建屋</a:t>
          </a:r>
          <a:r>
            <a:rPr kumimoji="1" lang="ja-JP" altLang="en-US" sz="1100">
              <a:solidFill>
                <a:schemeClr val="dk1"/>
              </a:solidFill>
              <a:effectLst/>
              <a:latin typeface="+mn-lt"/>
              <a:ea typeface="+mn-ea"/>
              <a:cs typeface="+mn-cs"/>
            </a:rPr>
            <a:t>の建設が考えられる。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は、財政調整基金の取崩額が積立額を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r>
            <a:rPr kumimoji="1" lang="ja-JP" altLang="en-US" sz="1100">
              <a:solidFill>
                <a:schemeClr val="dk1"/>
              </a:solidFill>
              <a:effectLst/>
              <a:latin typeface="+mn-lt"/>
              <a:ea typeface="+mn-ea"/>
              <a:cs typeface="+mn-cs"/>
            </a:rPr>
            <a:t>ことで残高が増加したため</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はプラス</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計画的な基金積立を行い、健全な行政運営に努める。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いずれの会計でも黒字となっている。今後も収入の確保、経費削減に取り組み、財政の健全化に努める。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topLeftCell="A4"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75" thickBot="1" x14ac:dyDescent="0.2">
      <c r="B2" s="182" t="s">
        <v>81</v>
      </c>
      <c r="C2" s="182"/>
      <c r="D2" s="183"/>
    </row>
    <row r="3" spans="1:119" ht="18.75" customHeight="1" thickBot="1" x14ac:dyDescent="0.2">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15">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5841414</v>
      </c>
      <c r="BO4" s="385"/>
      <c r="BP4" s="385"/>
      <c r="BQ4" s="385"/>
      <c r="BR4" s="385"/>
      <c r="BS4" s="385"/>
      <c r="BT4" s="385"/>
      <c r="BU4" s="386"/>
      <c r="BV4" s="384">
        <v>7530248</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9.1999999999999993</v>
      </c>
      <c r="CU4" s="391"/>
      <c r="CV4" s="391"/>
      <c r="CW4" s="391"/>
      <c r="CX4" s="391"/>
      <c r="CY4" s="391"/>
      <c r="CZ4" s="391"/>
      <c r="DA4" s="392"/>
      <c r="DB4" s="390">
        <v>3.8</v>
      </c>
      <c r="DC4" s="391"/>
      <c r="DD4" s="391"/>
      <c r="DE4" s="391"/>
      <c r="DF4" s="391"/>
      <c r="DG4" s="391"/>
      <c r="DH4" s="391"/>
      <c r="DI4" s="392"/>
    </row>
    <row r="5" spans="1:119" ht="18.75" customHeight="1" x14ac:dyDescent="0.15">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5602415</v>
      </c>
      <c r="BO5" s="422"/>
      <c r="BP5" s="422"/>
      <c r="BQ5" s="422"/>
      <c r="BR5" s="422"/>
      <c r="BS5" s="422"/>
      <c r="BT5" s="422"/>
      <c r="BU5" s="423"/>
      <c r="BV5" s="421">
        <v>6905699</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97.8</v>
      </c>
      <c r="CU5" s="419"/>
      <c r="CV5" s="419"/>
      <c r="CW5" s="419"/>
      <c r="CX5" s="419"/>
      <c r="CY5" s="419"/>
      <c r="CZ5" s="419"/>
      <c r="DA5" s="420"/>
      <c r="DB5" s="418">
        <v>84.9</v>
      </c>
      <c r="DC5" s="419"/>
      <c r="DD5" s="419"/>
      <c r="DE5" s="419"/>
      <c r="DF5" s="419"/>
      <c r="DG5" s="419"/>
      <c r="DH5" s="419"/>
      <c r="DI5" s="420"/>
    </row>
    <row r="6" spans="1:119" ht="18.75" customHeight="1" x14ac:dyDescent="0.15">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102</v>
      </c>
      <c r="AV6" s="454"/>
      <c r="AW6" s="454"/>
      <c r="AX6" s="454"/>
      <c r="AY6" s="455" t="s">
        <v>103</v>
      </c>
      <c r="AZ6" s="456"/>
      <c r="BA6" s="456"/>
      <c r="BB6" s="456"/>
      <c r="BC6" s="456"/>
      <c r="BD6" s="456"/>
      <c r="BE6" s="456"/>
      <c r="BF6" s="456"/>
      <c r="BG6" s="456"/>
      <c r="BH6" s="456"/>
      <c r="BI6" s="456"/>
      <c r="BJ6" s="456"/>
      <c r="BK6" s="456"/>
      <c r="BL6" s="456"/>
      <c r="BM6" s="457"/>
      <c r="BN6" s="421">
        <v>238999</v>
      </c>
      <c r="BO6" s="422"/>
      <c r="BP6" s="422"/>
      <c r="BQ6" s="422"/>
      <c r="BR6" s="422"/>
      <c r="BS6" s="422"/>
      <c r="BT6" s="422"/>
      <c r="BU6" s="423"/>
      <c r="BV6" s="421">
        <v>624549</v>
      </c>
      <c r="BW6" s="422"/>
      <c r="BX6" s="422"/>
      <c r="BY6" s="422"/>
      <c r="BZ6" s="422"/>
      <c r="CA6" s="422"/>
      <c r="CB6" s="422"/>
      <c r="CC6" s="423"/>
      <c r="CD6" s="424" t="s">
        <v>104</v>
      </c>
      <c r="CE6" s="425"/>
      <c r="CF6" s="425"/>
      <c r="CG6" s="425"/>
      <c r="CH6" s="425"/>
      <c r="CI6" s="425"/>
      <c r="CJ6" s="425"/>
      <c r="CK6" s="425"/>
      <c r="CL6" s="425"/>
      <c r="CM6" s="425"/>
      <c r="CN6" s="425"/>
      <c r="CO6" s="425"/>
      <c r="CP6" s="425"/>
      <c r="CQ6" s="425"/>
      <c r="CR6" s="425"/>
      <c r="CS6" s="426"/>
      <c r="CT6" s="458">
        <v>101.5</v>
      </c>
      <c r="CU6" s="459"/>
      <c r="CV6" s="459"/>
      <c r="CW6" s="459"/>
      <c r="CX6" s="459"/>
      <c r="CY6" s="459"/>
      <c r="CZ6" s="459"/>
      <c r="DA6" s="460"/>
      <c r="DB6" s="458">
        <v>87.2</v>
      </c>
      <c r="DC6" s="459"/>
      <c r="DD6" s="459"/>
      <c r="DE6" s="459"/>
      <c r="DF6" s="459"/>
      <c r="DG6" s="459"/>
      <c r="DH6" s="459"/>
      <c r="DI6" s="460"/>
    </row>
    <row r="7" spans="1:119" ht="18.75" customHeight="1" x14ac:dyDescent="0.15">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105</v>
      </c>
      <c r="AN7" s="451"/>
      <c r="AO7" s="451"/>
      <c r="AP7" s="451"/>
      <c r="AQ7" s="451"/>
      <c r="AR7" s="451"/>
      <c r="AS7" s="451"/>
      <c r="AT7" s="452"/>
      <c r="AU7" s="453" t="s">
        <v>106</v>
      </c>
      <c r="AV7" s="454"/>
      <c r="AW7" s="454"/>
      <c r="AX7" s="454"/>
      <c r="AY7" s="455" t="s">
        <v>107</v>
      </c>
      <c r="AZ7" s="456"/>
      <c r="BA7" s="456"/>
      <c r="BB7" s="456"/>
      <c r="BC7" s="456"/>
      <c r="BD7" s="456"/>
      <c r="BE7" s="456"/>
      <c r="BF7" s="456"/>
      <c r="BG7" s="456"/>
      <c r="BH7" s="456"/>
      <c r="BI7" s="456"/>
      <c r="BJ7" s="456"/>
      <c r="BK7" s="456"/>
      <c r="BL7" s="456"/>
      <c r="BM7" s="457"/>
      <c r="BN7" s="421">
        <v>119959</v>
      </c>
      <c r="BO7" s="422"/>
      <c r="BP7" s="422"/>
      <c r="BQ7" s="422"/>
      <c r="BR7" s="422"/>
      <c r="BS7" s="422"/>
      <c r="BT7" s="422"/>
      <c r="BU7" s="423"/>
      <c r="BV7" s="421">
        <v>576031</v>
      </c>
      <c r="BW7" s="422"/>
      <c r="BX7" s="422"/>
      <c r="BY7" s="422"/>
      <c r="BZ7" s="422"/>
      <c r="CA7" s="422"/>
      <c r="CB7" s="422"/>
      <c r="CC7" s="423"/>
      <c r="CD7" s="424" t="s">
        <v>108</v>
      </c>
      <c r="CE7" s="425"/>
      <c r="CF7" s="425"/>
      <c r="CG7" s="425"/>
      <c r="CH7" s="425"/>
      <c r="CI7" s="425"/>
      <c r="CJ7" s="425"/>
      <c r="CK7" s="425"/>
      <c r="CL7" s="425"/>
      <c r="CM7" s="425"/>
      <c r="CN7" s="425"/>
      <c r="CO7" s="425"/>
      <c r="CP7" s="425"/>
      <c r="CQ7" s="425"/>
      <c r="CR7" s="425"/>
      <c r="CS7" s="426"/>
      <c r="CT7" s="421">
        <v>1298122</v>
      </c>
      <c r="CU7" s="422"/>
      <c r="CV7" s="422"/>
      <c r="CW7" s="422"/>
      <c r="CX7" s="422"/>
      <c r="CY7" s="422"/>
      <c r="CZ7" s="422"/>
      <c r="DA7" s="423"/>
      <c r="DB7" s="421">
        <v>1269728</v>
      </c>
      <c r="DC7" s="422"/>
      <c r="DD7" s="422"/>
      <c r="DE7" s="422"/>
      <c r="DF7" s="422"/>
      <c r="DG7" s="422"/>
      <c r="DH7" s="422"/>
      <c r="DI7" s="423"/>
    </row>
    <row r="8" spans="1:119" ht="18.75" customHeight="1" thickBot="1" x14ac:dyDescent="0.2">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109</v>
      </c>
      <c r="AN8" s="451"/>
      <c r="AO8" s="451"/>
      <c r="AP8" s="451"/>
      <c r="AQ8" s="451"/>
      <c r="AR8" s="451"/>
      <c r="AS8" s="451"/>
      <c r="AT8" s="452"/>
      <c r="AU8" s="453" t="s">
        <v>110</v>
      </c>
      <c r="AV8" s="454"/>
      <c r="AW8" s="454"/>
      <c r="AX8" s="454"/>
      <c r="AY8" s="455" t="s">
        <v>111</v>
      </c>
      <c r="AZ8" s="456"/>
      <c r="BA8" s="456"/>
      <c r="BB8" s="456"/>
      <c r="BC8" s="456"/>
      <c r="BD8" s="456"/>
      <c r="BE8" s="456"/>
      <c r="BF8" s="456"/>
      <c r="BG8" s="456"/>
      <c r="BH8" s="456"/>
      <c r="BI8" s="456"/>
      <c r="BJ8" s="456"/>
      <c r="BK8" s="456"/>
      <c r="BL8" s="456"/>
      <c r="BM8" s="457"/>
      <c r="BN8" s="421">
        <v>119040</v>
      </c>
      <c r="BO8" s="422"/>
      <c r="BP8" s="422"/>
      <c r="BQ8" s="422"/>
      <c r="BR8" s="422"/>
      <c r="BS8" s="422"/>
      <c r="BT8" s="422"/>
      <c r="BU8" s="423"/>
      <c r="BV8" s="421">
        <v>48518</v>
      </c>
      <c r="BW8" s="422"/>
      <c r="BX8" s="422"/>
      <c r="BY8" s="422"/>
      <c r="BZ8" s="422"/>
      <c r="CA8" s="422"/>
      <c r="CB8" s="422"/>
      <c r="CC8" s="423"/>
      <c r="CD8" s="424" t="s">
        <v>112</v>
      </c>
      <c r="CE8" s="425"/>
      <c r="CF8" s="425"/>
      <c r="CG8" s="425"/>
      <c r="CH8" s="425"/>
      <c r="CI8" s="425"/>
      <c r="CJ8" s="425"/>
      <c r="CK8" s="425"/>
      <c r="CL8" s="425"/>
      <c r="CM8" s="425"/>
      <c r="CN8" s="425"/>
      <c r="CO8" s="425"/>
      <c r="CP8" s="425"/>
      <c r="CQ8" s="425"/>
      <c r="CR8" s="425"/>
      <c r="CS8" s="426"/>
      <c r="CT8" s="461">
        <v>0.16</v>
      </c>
      <c r="CU8" s="462"/>
      <c r="CV8" s="462"/>
      <c r="CW8" s="462"/>
      <c r="CX8" s="462"/>
      <c r="CY8" s="462"/>
      <c r="CZ8" s="462"/>
      <c r="DA8" s="463"/>
      <c r="DB8" s="461">
        <v>0.15</v>
      </c>
      <c r="DC8" s="462"/>
      <c r="DD8" s="462"/>
      <c r="DE8" s="462"/>
      <c r="DF8" s="462"/>
      <c r="DG8" s="462"/>
      <c r="DH8" s="462"/>
      <c r="DI8" s="463"/>
    </row>
    <row r="9" spans="1:119" ht="18.75" customHeight="1" thickBot="1" x14ac:dyDescent="0.2">
      <c r="A9" s="181"/>
      <c r="B9" s="415" t="s">
        <v>113</v>
      </c>
      <c r="C9" s="416"/>
      <c r="D9" s="416"/>
      <c r="E9" s="416"/>
      <c r="F9" s="416"/>
      <c r="G9" s="416"/>
      <c r="H9" s="416"/>
      <c r="I9" s="416"/>
      <c r="J9" s="416"/>
      <c r="K9" s="464"/>
      <c r="L9" s="465" t="s">
        <v>114</v>
      </c>
      <c r="M9" s="466"/>
      <c r="N9" s="466"/>
      <c r="O9" s="466"/>
      <c r="P9" s="466"/>
      <c r="Q9" s="467"/>
      <c r="R9" s="468">
        <v>1285</v>
      </c>
      <c r="S9" s="469"/>
      <c r="T9" s="469"/>
      <c r="U9" s="469"/>
      <c r="V9" s="470"/>
      <c r="W9" s="378" t="s">
        <v>115</v>
      </c>
      <c r="X9" s="379"/>
      <c r="Y9" s="379"/>
      <c r="Z9" s="379"/>
      <c r="AA9" s="379"/>
      <c r="AB9" s="379"/>
      <c r="AC9" s="379"/>
      <c r="AD9" s="379"/>
      <c r="AE9" s="379"/>
      <c r="AF9" s="379"/>
      <c r="AG9" s="379"/>
      <c r="AH9" s="379"/>
      <c r="AI9" s="379"/>
      <c r="AJ9" s="379"/>
      <c r="AK9" s="379"/>
      <c r="AL9" s="380"/>
      <c r="AM9" s="450" t="s">
        <v>116</v>
      </c>
      <c r="AN9" s="451"/>
      <c r="AO9" s="451"/>
      <c r="AP9" s="451"/>
      <c r="AQ9" s="451"/>
      <c r="AR9" s="451"/>
      <c r="AS9" s="451"/>
      <c r="AT9" s="452"/>
      <c r="AU9" s="453" t="s">
        <v>106</v>
      </c>
      <c r="AV9" s="454"/>
      <c r="AW9" s="454"/>
      <c r="AX9" s="454"/>
      <c r="AY9" s="455" t="s">
        <v>117</v>
      </c>
      <c r="AZ9" s="456"/>
      <c r="BA9" s="456"/>
      <c r="BB9" s="456"/>
      <c r="BC9" s="456"/>
      <c r="BD9" s="456"/>
      <c r="BE9" s="456"/>
      <c r="BF9" s="456"/>
      <c r="BG9" s="456"/>
      <c r="BH9" s="456"/>
      <c r="BI9" s="456"/>
      <c r="BJ9" s="456"/>
      <c r="BK9" s="456"/>
      <c r="BL9" s="456"/>
      <c r="BM9" s="457"/>
      <c r="BN9" s="421">
        <v>70522</v>
      </c>
      <c r="BO9" s="422"/>
      <c r="BP9" s="422"/>
      <c r="BQ9" s="422"/>
      <c r="BR9" s="422"/>
      <c r="BS9" s="422"/>
      <c r="BT9" s="422"/>
      <c r="BU9" s="423"/>
      <c r="BV9" s="421">
        <v>-75858</v>
      </c>
      <c r="BW9" s="422"/>
      <c r="BX9" s="422"/>
      <c r="BY9" s="422"/>
      <c r="BZ9" s="422"/>
      <c r="CA9" s="422"/>
      <c r="CB9" s="422"/>
      <c r="CC9" s="423"/>
      <c r="CD9" s="424" t="s">
        <v>118</v>
      </c>
      <c r="CE9" s="425"/>
      <c r="CF9" s="425"/>
      <c r="CG9" s="425"/>
      <c r="CH9" s="425"/>
      <c r="CI9" s="425"/>
      <c r="CJ9" s="425"/>
      <c r="CK9" s="425"/>
      <c r="CL9" s="425"/>
      <c r="CM9" s="425"/>
      <c r="CN9" s="425"/>
      <c r="CO9" s="425"/>
      <c r="CP9" s="425"/>
      <c r="CQ9" s="425"/>
      <c r="CR9" s="425"/>
      <c r="CS9" s="426"/>
      <c r="CT9" s="418">
        <v>14.4</v>
      </c>
      <c r="CU9" s="419"/>
      <c r="CV9" s="419"/>
      <c r="CW9" s="419"/>
      <c r="CX9" s="419"/>
      <c r="CY9" s="419"/>
      <c r="CZ9" s="419"/>
      <c r="DA9" s="420"/>
      <c r="DB9" s="418">
        <v>5.6</v>
      </c>
      <c r="DC9" s="419"/>
      <c r="DD9" s="419"/>
      <c r="DE9" s="419"/>
      <c r="DF9" s="419"/>
      <c r="DG9" s="419"/>
      <c r="DH9" s="419"/>
      <c r="DI9" s="420"/>
    </row>
    <row r="10" spans="1:119" ht="18.75" customHeight="1" thickBot="1" x14ac:dyDescent="0.2">
      <c r="A10" s="181"/>
      <c r="B10" s="415"/>
      <c r="C10" s="416"/>
      <c r="D10" s="416"/>
      <c r="E10" s="416"/>
      <c r="F10" s="416"/>
      <c r="G10" s="416"/>
      <c r="H10" s="416"/>
      <c r="I10" s="416"/>
      <c r="J10" s="416"/>
      <c r="K10" s="464"/>
      <c r="L10" s="471" t="s">
        <v>119</v>
      </c>
      <c r="M10" s="451"/>
      <c r="N10" s="451"/>
      <c r="O10" s="451"/>
      <c r="P10" s="451"/>
      <c r="Q10" s="452"/>
      <c r="R10" s="472">
        <v>1329</v>
      </c>
      <c r="S10" s="473"/>
      <c r="T10" s="473"/>
      <c r="U10" s="473"/>
      <c r="V10" s="474"/>
      <c r="W10" s="409"/>
      <c r="X10" s="410"/>
      <c r="Y10" s="410"/>
      <c r="Z10" s="410"/>
      <c r="AA10" s="410"/>
      <c r="AB10" s="410"/>
      <c r="AC10" s="410"/>
      <c r="AD10" s="410"/>
      <c r="AE10" s="410"/>
      <c r="AF10" s="410"/>
      <c r="AG10" s="410"/>
      <c r="AH10" s="410"/>
      <c r="AI10" s="410"/>
      <c r="AJ10" s="410"/>
      <c r="AK10" s="410"/>
      <c r="AL10" s="413"/>
      <c r="AM10" s="450" t="s">
        <v>120</v>
      </c>
      <c r="AN10" s="451"/>
      <c r="AO10" s="451"/>
      <c r="AP10" s="451"/>
      <c r="AQ10" s="451"/>
      <c r="AR10" s="451"/>
      <c r="AS10" s="451"/>
      <c r="AT10" s="452"/>
      <c r="AU10" s="453" t="s">
        <v>121</v>
      </c>
      <c r="AV10" s="454"/>
      <c r="AW10" s="454"/>
      <c r="AX10" s="454"/>
      <c r="AY10" s="455" t="s">
        <v>122</v>
      </c>
      <c r="AZ10" s="456"/>
      <c r="BA10" s="456"/>
      <c r="BB10" s="456"/>
      <c r="BC10" s="456"/>
      <c r="BD10" s="456"/>
      <c r="BE10" s="456"/>
      <c r="BF10" s="456"/>
      <c r="BG10" s="456"/>
      <c r="BH10" s="456"/>
      <c r="BI10" s="456"/>
      <c r="BJ10" s="456"/>
      <c r="BK10" s="456"/>
      <c r="BL10" s="456"/>
      <c r="BM10" s="457"/>
      <c r="BN10" s="421">
        <v>26110</v>
      </c>
      <c r="BO10" s="422"/>
      <c r="BP10" s="422"/>
      <c r="BQ10" s="422"/>
      <c r="BR10" s="422"/>
      <c r="BS10" s="422"/>
      <c r="BT10" s="422"/>
      <c r="BU10" s="423"/>
      <c r="BV10" s="421">
        <v>70000</v>
      </c>
      <c r="BW10" s="422"/>
      <c r="BX10" s="422"/>
      <c r="BY10" s="422"/>
      <c r="BZ10" s="422"/>
      <c r="CA10" s="422"/>
      <c r="CB10" s="422"/>
      <c r="CC10" s="423"/>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15"/>
      <c r="C11" s="416"/>
      <c r="D11" s="416"/>
      <c r="E11" s="416"/>
      <c r="F11" s="416"/>
      <c r="G11" s="416"/>
      <c r="H11" s="416"/>
      <c r="I11" s="416"/>
      <c r="J11" s="416"/>
      <c r="K11" s="464"/>
      <c r="L11" s="475" t="s">
        <v>124</v>
      </c>
      <c r="M11" s="476"/>
      <c r="N11" s="476"/>
      <c r="O11" s="476"/>
      <c r="P11" s="476"/>
      <c r="Q11" s="477"/>
      <c r="R11" s="478" t="s">
        <v>125</v>
      </c>
      <c r="S11" s="479"/>
      <c r="T11" s="479"/>
      <c r="U11" s="479"/>
      <c r="V11" s="480"/>
      <c r="W11" s="409"/>
      <c r="X11" s="410"/>
      <c r="Y11" s="410"/>
      <c r="Z11" s="410"/>
      <c r="AA11" s="410"/>
      <c r="AB11" s="410"/>
      <c r="AC11" s="410"/>
      <c r="AD11" s="410"/>
      <c r="AE11" s="410"/>
      <c r="AF11" s="410"/>
      <c r="AG11" s="410"/>
      <c r="AH11" s="410"/>
      <c r="AI11" s="410"/>
      <c r="AJ11" s="410"/>
      <c r="AK11" s="410"/>
      <c r="AL11" s="413"/>
      <c r="AM11" s="450" t="s">
        <v>126</v>
      </c>
      <c r="AN11" s="451"/>
      <c r="AO11" s="451"/>
      <c r="AP11" s="451"/>
      <c r="AQ11" s="451"/>
      <c r="AR11" s="451"/>
      <c r="AS11" s="451"/>
      <c r="AT11" s="452"/>
      <c r="AU11" s="453" t="s">
        <v>106</v>
      </c>
      <c r="AV11" s="454"/>
      <c r="AW11" s="454"/>
      <c r="AX11" s="454"/>
      <c r="AY11" s="455" t="s">
        <v>127</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128</v>
      </c>
      <c r="CE11" s="425"/>
      <c r="CF11" s="425"/>
      <c r="CG11" s="425"/>
      <c r="CH11" s="425"/>
      <c r="CI11" s="425"/>
      <c r="CJ11" s="425"/>
      <c r="CK11" s="425"/>
      <c r="CL11" s="425"/>
      <c r="CM11" s="425"/>
      <c r="CN11" s="425"/>
      <c r="CO11" s="425"/>
      <c r="CP11" s="425"/>
      <c r="CQ11" s="425"/>
      <c r="CR11" s="425"/>
      <c r="CS11" s="426"/>
      <c r="CT11" s="461" t="s">
        <v>129</v>
      </c>
      <c r="CU11" s="462"/>
      <c r="CV11" s="462"/>
      <c r="CW11" s="462"/>
      <c r="CX11" s="462"/>
      <c r="CY11" s="462"/>
      <c r="CZ11" s="462"/>
      <c r="DA11" s="463"/>
      <c r="DB11" s="461" t="s">
        <v>130</v>
      </c>
      <c r="DC11" s="462"/>
      <c r="DD11" s="462"/>
      <c r="DE11" s="462"/>
      <c r="DF11" s="462"/>
      <c r="DG11" s="462"/>
      <c r="DH11" s="462"/>
      <c r="DI11" s="463"/>
    </row>
    <row r="12" spans="1:119" ht="18.75" customHeight="1" x14ac:dyDescent="0.15">
      <c r="A12" s="181"/>
      <c r="B12" s="481" t="s">
        <v>131</v>
      </c>
      <c r="C12" s="482"/>
      <c r="D12" s="482"/>
      <c r="E12" s="482"/>
      <c r="F12" s="482"/>
      <c r="G12" s="482"/>
      <c r="H12" s="482"/>
      <c r="I12" s="482"/>
      <c r="J12" s="482"/>
      <c r="K12" s="483"/>
      <c r="L12" s="490" t="s">
        <v>132</v>
      </c>
      <c r="M12" s="491"/>
      <c r="N12" s="491"/>
      <c r="O12" s="491"/>
      <c r="P12" s="491"/>
      <c r="Q12" s="492"/>
      <c r="R12" s="493">
        <v>1257</v>
      </c>
      <c r="S12" s="494"/>
      <c r="T12" s="494"/>
      <c r="U12" s="494"/>
      <c r="V12" s="495"/>
      <c r="W12" s="496" t="s">
        <v>1</v>
      </c>
      <c r="X12" s="454"/>
      <c r="Y12" s="454"/>
      <c r="Z12" s="454"/>
      <c r="AA12" s="454"/>
      <c r="AB12" s="497"/>
      <c r="AC12" s="498" t="s">
        <v>133</v>
      </c>
      <c r="AD12" s="499"/>
      <c r="AE12" s="499"/>
      <c r="AF12" s="499"/>
      <c r="AG12" s="500"/>
      <c r="AH12" s="498" t="s">
        <v>134</v>
      </c>
      <c r="AI12" s="499"/>
      <c r="AJ12" s="499"/>
      <c r="AK12" s="499"/>
      <c r="AL12" s="501"/>
      <c r="AM12" s="450" t="s">
        <v>135</v>
      </c>
      <c r="AN12" s="451"/>
      <c r="AO12" s="451"/>
      <c r="AP12" s="451"/>
      <c r="AQ12" s="451"/>
      <c r="AR12" s="451"/>
      <c r="AS12" s="451"/>
      <c r="AT12" s="452"/>
      <c r="AU12" s="453" t="s">
        <v>110</v>
      </c>
      <c r="AV12" s="454"/>
      <c r="AW12" s="454"/>
      <c r="AX12" s="454"/>
      <c r="AY12" s="455" t="s">
        <v>136</v>
      </c>
      <c r="AZ12" s="456"/>
      <c r="BA12" s="456"/>
      <c r="BB12" s="456"/>
      <c r="BC12" s="456"/>
      <c r="BD12" s="456"/>
      <c r="BE12" s="456"/>
      <c r="BF12" s="456"/>
      <c r="BG12" s="456"/>
      <c r="BH12" s="456"/>
      <c r="BI12" s="456"/>
      <c r="BJ12" s="456"/>
      <c r="BK12" s="456"/>
      <c r="BL12" s="456"/>
      <c r="BM12" s="457"/>
      <c r="BN12" s="421">
        <v>0</v>
      </c>
      <c r="BO12" s="422"/>
      <c r="BP12" s="422"/>
      <c r="BQ12" s="422"/>
      <c r="BR12" s="422"/>
      <c r="BS12" s="422"/>
      <c r="BT12" s="422"/>
      <c r="BU12" s="423"/>
      <c r="BV12" s="421">
        <v>3694704</v>
      </c>
      <c r="BW12" s="422"/>
      <c r="BX12" s="422"/>
      <c r="BY12" s="422"/>
      <c r="BZ12" s="422"/>
      <c r="CA12" s="422"/>
      <c r="CB12" s="422"/>
      <c r="CC12" s="423"/>
      <c r="CD12" s="424" t="s">
        <v>137</v>
      </c>
      <c r="CE12" s="425"/>
      <c r="CF12" s="425"/>
      <c r="CG12" s="425"/>
      <c r="CH12" s="425"/>
      <c r="CI12" s="425"/>
      <c r="CJ12" s="425"/>
      <c r="CK12" s="425"/>
      <c r="CL12" s="425"/>
      <c r="CM12" s="425"/>
      <c r="CN12" s="425"/>
      <c r="CO12" s="425"/>
      <c r="CP12" s="425"/>
      <c r="CQ12" s="425"/>
      <c r="CR12" s="425"/>
      <c r="CS12" s="426"/>
      <c r="CT12" s="461" t="s">
        <v>138</v>
      </c>
      <c r="CU12" s="462"/>
      <c r="CV12" s="462"/>
      <c r="CW12" s="462"/>
      <c r="CX12" s="462"/>
      <c r="CY12" s="462"/>
      <c r="CZ12" s="462"/>
      <c r="DA12" s="463"/>
      <c r="DB12" s="461" t="s">
        <v>139</v>
      </c>
      <c r="DC12" s="462"/>
      <c r="DD12" s="462"/>
      <c r="DE12" s="462"/>
      <c r="DF12" s="462"/>
      <c r="DG12" s="462"/>
      <c r="DH12" s="462"/>
      <c r="DI12" s="463"/>
    </row>
    <row r="13" spans="1:119" ht="18.75" customHeight="1" x14ac:dyDescent="0.15">
      <c r="A13" s="181"/>
      <c r="B13" s="484"/>
      <c r="C13" s="485"/>
      <c r="D13" s="485"/>
      <c r="E13" s="485"/>
      <c r="F13" s="485"/>
      <c r="G13" s="485"/>
      <c r="H13" s="485"/>
      <c r="I13" s="485"/>
      <c r="J13" s="485"/>
      <c r="K13" s="486"/>
      <c r="L13" s="190"/>
      <c r="M13" s="512" t="s">
        <v>140</v>
      </c>
      <c r="N13" s="513"/>
      <c r="O13" s="513"/>
      <c r="P13" s="513"/>
      <c r="Q13" s="514"/>
      <c r="R13" s="505">
        <v>1224</v>
      </c>
      <c r="S13" s="506"/>
      <c r="T13" s="506"/>
      <c r="U13" s="506"/>
      <c r="V13" s="507"/>
      <c r="W13" s="437" t="s">
        <v>141</v>
      </c>
      <c r="X13" s="438"/>
      <c r="Y13" s="438"/>
      <c r="Z13" s="438"/>
      <c r="AA13" s="438"/>
      <c r="AB13" s="428"/>
      <c r="AC13" s="472">
        <v>225</v>
      </c>
      <c r="AD13" s="473"/>
      <c r="AE13" s="473"/>
      <c r="AF13" s="473"/>
      <c r="AG13" s="515"/>
      <c r="AH13" s="472">
        <v>229</v>
      </c>
      <c r="AI13" s="473"/>
      <c r="AJ13" s="473"/>
      <c r="AK13" s="473"/>
      <c r="AL13" s="474"/>
      <c r="AM13" s="450" t="s">
        <v>142</v>
      </c>
      <c r="AN13" s="451"/>
      <c r="AO13" s="451"/>
      <c r="AP13" s="451"/>
      <c r="AQ13" s="451"/>
      <c r="AR13" s="451"/>
      <c r="AS13" s="451"/>
      <c r="AT13" s="452"/>
      <c r="AU13" s="453" t="s">
        <v>143</v>
      </c>
      <c r="AV13" s="454"/>
      <c r="AW13" s="454"/>
      <c r="AX13" s="454"/>
      <c r="AY13" s="455" t="s">
        <v>144</v>
      </c>
      <c r="AZ13" s="456"/>
      <c r="BA13" s="456"/>
      <c r="BB13" s="456"/>
      <c r="BC13" s="456"/>
      <c r="BD13" s="456"/>
      <c r="BE13" s="456"/>
      <c r="BF13" s="456"/>
      <c r="BG13" s="456"/>
      <c r="BH13" s="456"/>
      <c r="BI13" s="456"/>
      <c r="BJ13" s="456"/>
      <c r="BK13" s="456"/>
      <c r="BL13" s="456"/>
      <c r="BM13" s="457"/>
      <c r="BN13" s="421">
        <v>96632</v>
      </c>
      <c r="BO13" s="422"/>
      <c r="BP13" s="422"/>
      <c r="BQ13" s="422"/>
      <c r="BR13" s="422"/>
      <c r="BS13" s="422"/>
      <c r="BT13" s="422"/>
      <c r="BU13" s="423"/>
      <c r="BV13" s="421">
        <v>-3700562</v>
      </c>
      <c r="BW13" s="422"/>
      <c r="BX13" s="422"/>
      <c r="BY13" s="422"/>
      <c r="BZ13" s="422"/>
      <c r="CA13" s="422"/>
      <c r="CB13" s="422"/>
      <c r="CC13" s="423"/>
      <c r="CD13" s="424" t="s">
        <v>145</v>
      </c>
      <c r="CE13" s="425"/>
      <c r="CF13" s="425"/>
      <c r="CG13" s="425"/>
      <c r="CH13" s="425"/>
      <c r="CI13" s="425"/>
      <c r="CJ13" s="425"/>
      <c r="CK13" s="425"/>
      <c r="CL13" s="425"/>
      <c r="CM13" s="425"/>
      <c r="CN13" s="425"/>
      <c r="CO13" s="425"/>
      <c r="CP13" s="425"/>
      <c r="CQ13" s="425"/>
      <c r="CR13" s="425"/>
      <c r="CS13" s="426"/>
      <c r="CT13" s="418">
        <v>9.1</v>
      </c>
      <c r="CU13" s="419"/>
      <c r="CV13" s="419"/>
      <c r="CW13" s="419"/>
      <c r="CX13" s="419"/>
      <c r="CY13" s="419"/>
      <c r="CZ13" s="419"/>
      <c r="DA13" s="420"/>
      <c r="DB13" s="418">
        <v>9.3000000000000007</v>
      </c>
      <c r="DC13" s="419"/>
      <c r="DD13" s="419"/>
      <c r="DE13" s="419"/>
      <c r="DF13" s="419"/>
      <c r="DG13" s="419"/>
      <c r="DH13" s="419"/>
      <c r="DI13" s="420"/>
    </row>
    <row r="14" spans="1:119" ht="18.75" customHeight="1" thickBot="1" x14ac:dyDescent="0.2">
      <c r="A14" s="181"/>
      <c r="B14" s="484"/>
      <c r="C14" s="485"/>
      <c r="D14" s="485"/>
      <c r="E14" s="485"/>
      <c r="F14" s="485"/>
      <c r="G14" s="485"/>
      <c r="H14" s="485"/>
      <c r="I14" s="485"/>
      <c r="J14" s="485"/>
      <c r="K14" s="486"/>
      <c r="L14" s="502" t="s">
        <v>146</v>
      </c>
      <c r="M14" s="503"/>
      <c r="N14" s="503"/>
      <c r="O14" s="503"/>
      <c r="P14" s="503"/>
      <c r="Q14" s="504"/>
      <c r="R14" s="505">
        <v>1262</v>
      </c>
      <c r="S14" s="506"/>
      <c r="T14" s="506"/>
      <c r="U14" s="506"/>
      <c r="V14" s="507"/>
      <c r="W14" s="411"/>
      <c r="X14" s="412"/>
      <c r="Y14" s="412"/>
      <c r="Z14" s="412"/>
      <c r="AA14" s="412"/>
      <c r="AB14" s="401"/>
      <c r="AC14" s="508">
        <v>26.4</v>
      </c>
      <c r="AD14" s="509"/>
      <c r="AE14" s="509"/>
      <c r="AF14" s="509"/>
      <c r="AG14" s="510"/>
      <c r="AH14" s="508">
        <v>26.4</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147</v>
      </c>
      <c r="CE14" s="517"/>
      <c r="CF14" s="517"/>
      <c r="CG14" s="517"/>
      <c r="CH14" s="517"/>
      <c r="CI14" s="517"/>
      <c r="CJ14" s="517"/>
      <c r="CK14" s="517"/>
      <c r="CL14" s="517"/>
      <c r="CM14" s="517"/>
      <c r="CN14" s="517"/>
      <c r="CO14" s="517"/>
      <c r="CP14" s="517"/>
      <c r="CQ14" s="517"/>
      <c r="CR14" s="517"/>
      <c r="CS14" s="518"/>
      <c r="CT14" s="519" t="s">
        <v>129</v>
      </c>
      <c r="CU14" s="520"/>
      <c r="CV14" s="520"/>
      <c r="CW14" s="520"/>
      <c r="CX14" s="520"/>
      <c r="CY14" s="520"/>
      <c r="CZ14" s="520"/>
      <c r="DA14" s="521"/>
      <c r="DB14" s="519" t="s">
        <v>138</v>
      </c>
      <c r="DC14" s="520"/>
      <c r="DD14" s="520"/>
      <c r="DE14" s="520"/>
      <c r="DF14" s="520"/>
      <c r="DG14" s="520"/>
      <c r="DH14" s="520"/>
      <c r="DI14" s="521"/>
    </row>
    <row r="15" spans="1:119" ht="18.75" customHeight="1" x14ac:dyDescent="0.15">
      <c r="A15" s="181"/>
      <c r="B15" s="484"/>
      <c r="C15" s="485"/>
      <c r="D15" s="485"/>
      <c r="E15" s="485"/>
      <c r="F15" s="485"/>
      <c r="G15" s="485"/>
      <c r="H15" s="485"/>
      <c r="I15" s="485"/>
      <c r="J15" s="485"/>
      <c r="K15" s="486"/>
      <c r="L15" s="190"/>
      <c r="M15" s="512" t="s">
        <v>148</v>
      </c>
      <c r="N15" s="513"/>
      <c r="O15" s="513"/>
      <c r="P15" s="513"/>
      <c r="Q15" s="514"/>
      <c r="R15" s="505">
        <v>1220</v>
      </c>
      <c r="S15" s="506"/>
      <c r="T15" s="506"/>
      <c r="U15" s="506"/>
      <c r="V15" s="507"/>
      <c r="W15" s="437" t="s">
        <v>149</v>
      </c>
      <c r="X15" s="438"/>
      <c r="Y15" s="438"/>
      <c r="Z15" s="438"/>
      <c r="AA15" s="438"/>
      <c r="AB15" s="428"/>
      <c r="AC15" s="472">
        <v>260</v>
      </c>
      <c r="AD15" s="473"/>
      <c r="AE15" s="473"/>
      <c r="AF15" s="473"/>
      <c r="AG15" s="515"/>
      <c r="AH15" s="472">
        <v>271</v>
      </c>
      <c r="AI15" s="473"/>
      <c r="AJ15" s="473"/>
      <c r="AK15" s="473"/>
      <c r="AL15" s="474"/>
      <c r="AM15" s="450"/>
      <c r="AN15" s="451"/>
      <c r="AO15" s="451"/>
      <c r="AP15" s="451"/>
      <c r="AQ15" s="451"/>
      <c r="AR15" s="451"/>
      <c r="AS15" s="451"/>
      <c r="AT15" s="452"/>
      <c r="AU15" s="453"/>
      <c r="AV15" s="454"/>
      <c r="AW15" s="454"/>
      <c r="AX15" s="454"/>
      <c r="AY15" s="381" t="s">
        <v>150</v>
      </c>
      <c r="AZ15" s="382"/>
      <c r="BA15" s="382"/>
      <c r="BB15" s="382"/>
      <c r="BC15" s="382"/>
      <c r="BD15" s="382"/>
      <c r="BE15" s="382"/>
      <c r="BF15" s="382"/>
      <c r="BG15" s="382"/>
      <c r="BH15" s="382"/>
      <c r="BI15" s="382"/>
      <c r="BJ15" s="382"/>
      <c r="BK15" s="382"/>
      <c r="BL15" s="382"/>
      <c r="BM15" s="383"/>
      <c r="BN15" s="384">
        <v>200442</v>
      </c>
      <c r="BO15" s="385"/>
      <c r="BP15" s="385"/>
      <c r="BQ15" s="385"/>
      <c r="BR15" s="385"/>
      <c r="BS15" s="385"/>
      <c r="BT15" s="385"/>
      <c r="BU15" s="386"/>
      <c r="BV15" s="384">
        <v>172187</v>
      </c>
      <c r="BW15" s="385"/>
      <c r="BX15" s="385"/>
      <c r="BY15" s="385"/>
      <c r="BZ15" s="385"/>
      <c r="CA15" s="385"/>
      <c r="CB15" s="385"/>
      <c r="CC15" s="386"/>
      <c r="CD15" s="522" t="s">
        <v>151</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84"/>
      <c r="C16" s="485"/>
      <c r="D16" s="485"/>
      <c r="E16" s="485"/>
      <c r="F16" s="485"/>
      <c r="G16" s="485"/>
      <c r="H16" s="485"/>
      <c r="I16" s="485"/>
      <c r="J16" s="485"/>
      <c r="K16" s="486"/>
      <c r="L16" s="502" t="s">
        <v>152</v>
      </c>
      <c r="M16" s="533"/>
      <c r="N16" s="533"/>
      <c r="O16" s="533"/>
      <c r="P16" s="533"/>
      <c r="Q16" s="534"/>
      <c r="R16" s="525" t="s">
        <v>153</v>
      </c>
      <c r="S16" s="526"/>
      <c r="T16" s="526"/>
      <c r="U16" s="526"/>
      <c r="V16" s="527"/>
      <c r="W16" s="411"/>
      <c r="X16" s="412"/>
      <c r="Y16" s="412"/>
      <c r="Z16" s="412"/>
      <c r="AA16" s="412"/>
      <c r="AB16" s="401"/>
      <c r="AC16" s="508">
        <v>30.5</v>
      </c>
      <c r="AD16" s="509"/>
      <c r="AE16" s="509"/>
      <c r="AF16" s="509"/>
      <c r="AG16" s="510"/>
      <c r="AH16" s="508">
        <v>31.2</v>
      </c>
      <c r="AI16" s="509"/>
      <c r="AJ16" s="509"/>
      <c r="AK16" s="509"/>
      <c r="AL16" s="511"/>
      <c r="AM16" s="450"/>
      <c r="AN16" s="451"/>
      <c r="AO16" s="451"/>
      <c r="AP16" s="451"/>
      <c r="AQ16" s="451"/>
      <c r="AR16" s="451"/>
      <c r="AS16" s="451"/>
      <c r="AT16" s="452"/>
      <c r="AU16" s="453"/>
      <c r="AV16" s="454"/>
      <c r="AW16" s="454"/>
      <c r="AX16" s="454"/>
      <c r="AY16" s="455" t="s">
        <v>154</v>
      </c>
      <c r="AZ16" s="456"/>
      <c r="BA16" s="456"/>
      <c r="BB16" s="456"/>
      <c r="BC16" s="456"/>
      <c r="BD16" s="456"/>
      <c r="BE16" s="456"/>
      <c r="BF16" s="456"/>
      <c r="BG16" s="456"/>
      <c r="BH16" s="456"/>
      <c r="BI16" s="456"/>
      <c r="BJ16" s="456"/>
      <c r="BK16" s="456"/>
      <c r="BL16" s="456"/>
      <c r="BM16" s="457"/>
      <c r="BN16" s="421">
        <v>1219489</v>
      </c>
      <c r="BO16" s="422"/>
      <c r="BP16" s="422"/>
      <c r="BQ16" s="422"/>
      <c r="BR16" s="422"/>
      <c r="BS16" s="422"/>
      <c r="BT16" s="422"/>
      <c r="BU16" s="423"/>
      <c r="BV16" s="421">
        <v>1186801</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81"/>
      <c r="B17" s="487"/>
      <c r="C17" s="488"/>
      <c r="D17" s="488"/>
      <c r="E17" s="488"/>
      <c r="F17" s="488"/>
      <c r="G17" s="488"/>
      <c r="H17" s="488"/>
      <c r="I17" s="488"/>
      <c r="J17" s="488"/>
      <c r="K17" s="489"/>
      <c r="L17" s="195"/>
      <c r="M17" s="528" t="s">
        <v>155</v>
      </c>
      <c r="N17" s="529"/>
      <c r="O17" s="529"/>
      <c r="P17" s="529"/>
      <c r="Q17" s="530"/>
      <c r="R17" s="525" t="s">
        <v>156</v>
      </c>
      <c r="S17" s="526"/>
      <c r="T17" s="526"/>
      <c r="U17" s="526"/>
      <c r="V17" s="527"/>
      <c r="W17" s="437" t="s">
        <v>157</v>
      </c>
      <c r="X17" s="438"/>
      <c r="Y17" s="438"/>
      <c r="Z17" s="438"/>
      <c r="AA17" s="438"/>
      <c r="AB17" s="428"/>
      <c r="AC17" s="472">
        <v>367</v>
      </c>
      <c r="AD17" s="473"/>
      <c r="AE17" s="473"/>
      <c r="AF17" s="473"/>
      <c r="AG17" s="515"/>
      <c r="AH17" s="472">
        <v>368</v>
      </c>
      <c r="AI17" s="473"/>
      <c r="AJ17" s="473"/>
      <c r="AK17" s="473"/>
      <c r="AL17" s="474"/>
      <c r="AM17" s="450"/>
      <c r="AN17" s="451"/>
      <c r="AO17" s="451"/>
      <c r="AP17" s="451"/>
      <c r="AQ17" s="451"/>
      <c r="AR17" s="451"/>
      <c r="AS17" s="451"/>
      <c r="AT17" s="452"/>
      <c r="AU17" s="453"/>
      <c r="AV17" s="454"/>
      <c r="AW17" s="454"/>
      <c r="AX17" s="454"/>
      <c r="AY17" s="455" t="s">
        <v>158</v>
      </c>
      <c r="AZ17" s="456"/>
      <c r="BA17" s="456"/>
      <c r="BB17" s="456"/>
      <c r="BC17" s="456"/>
      <c r="BD17" s="456"/>
      <c r="BE17" s="456"/>
      <c r="BF17" s="456"/>
      <c r="BG17" s="456"/>
      <c r="BH17" s="456"/>
      <c r="BI17" s="456"/>
      <c r="BJ17" s="456"/>
      <c r="BK17" s="456"/>
      <c r="BL17" s="456"/>
      <c r="BM17" s="457"/>
      <c r="BN17" s="421">
        <v>250550</v>
      </c>
      <c r="BO17" s="422"/>
      <c r="BP17" s="422"/>
      <c r="BQ17" s="422"/>
      <c r="BR17" s="422"/>
      <c r="BS17" s="422"/>
      <c r="BT17" s="422"/>
      <c r="BU17" s="423"/>
      <c r="BV17" s="421">
        <v>222458</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81"/>
      <c r="B18" s="535" t="s">
        <v>159</v>
      </c>
      <c r="C18" s="464"/>
      <c r="D18" s="464"/>
      <c r="E18" s="536"/>
      <c r="F18" s="536"/>
      <c r="G18" s="536"/>
      <c r="H18" s="536"/>
      <c r="I18" s="536"/>
      <c r="J18" s="536"/>
      <c r="K18" s="536"/>
      <c r="L18" s="537">
        <v>30.52</v>
      </c>
      <c r="M18" s="537"/>
      <c r="N18" s="537"/>
      <c r="O18" s="537"/>
      <c r="P18" s="537"/>
      <c r="Q18" s="537"/>
      <c r="R18" s="538"/>
      <c r="S18" s="538"/>
      <c r="T18" s="538"/>
      <c r="U18" s="538"/>
      <c r="V18" s="539"/>
      <c r="W18" s="439"/>
      <c r="X18" s="440"/>
      <c r="Y18" s="440"/>
      <c r="Z18" s="440"/>
      <c r="AA18" s="440"/>
      <c r="AB18" s="431"/>
      <c r="AC18" s="540">
        <v>43.1</v>
      </c>
      <c r="AD18" s="541"/>
      <c r="AE18" s="541"/>
      <c r="AF18" s="541"/>
      <c r="AG18" s="542"/>
      <c r="AH18" s="540">
        <v>42.4</v>
      </c>
      <c r="AI18" s="541"/>
      <c r="AJ18" s="541"/>
      <c r="AK18" s="541"/>
      <c r="AL18" s="543"/>
      <c r="AM18" s="450"/>
      <c r="AN18" s="451"/>
      <c r="AO18" s="451"/>
      <c r="AP18" s="451"/>
      <c r="AQ18" s="451"/>
      <c r="AR18" s="451"/>
      <c r="AS18" s="451"/>
      <c r="AT18" s="452"/>
      <c r="AU18" s="453"/>
      <c r="AV18" s="454"/>
      <c r="AW18" s="454"/>
      <c r="AX18" s="454"/>
      <c r="AY18" s="455" t="s">
        <v>160</v>
      </c>
      <c r="AZ18" s="456"/>
      <c r="BA18" s="456"/>
      <c r="BB18" s="456"/>
      <c r="BC18" s="456"/>
      <c r="BD18" s="456"/>
      <c r="BE18" s="456"/>
      <c r="BF18" s="456"/>
      <c r="BG18" s="456"/>
      <c r="BH18" s="456"/>
      <c r="BI18" s="456"/>
      <c r="BJ18" s="456"/>
      <c r="BK18" s="456"/>
      <c r="BL18" s="456"/>
      <c r="BM18" s="457"/>
      <c r="BN18" s="421">
        <v>1264154</v>
      </c>
      <c r="BO18" s="422"/>
      <c r="BP18" s="422"/>
      <c r="BQ18" s="422"/>
      <c r="BR18" s="422"/>
      <c r="BS18" s="422"/>
      <c r="BT18" s="422"/>
      <c r="BU18" s="423"/>
      <c r="BV18" s="421">
        <v>1086180</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81"/>
      <c r="B19" s="535" t="s">
        <v>161</v>
      </c>
      <c r="C19" s="464"/>
      <c r="D19" s="464"/>
      <c r="E19" s="536"/>
      <c r="F19" s="536"/>
      <c r="G19" s="536"/>
      <c r="H19" s="536"/>
      <c r="I19" s="536"/>
      <c r="J19" s="536"/>
      <c r="K19" s="536"/>
      <c r="L19" s="544">
        <v>42</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162</v>
      </c>
      <c r="AZ19" s="456"/>
      <c r="BA19" s="456"/>
      <c r="BB19" s="456"/>
      <c r="BC19" s="456"/>
      <c r="BD19" s="456"/>
      <c r="BE19" s="456"/>
      <c r="BF19" s="456"/>
      <c r="BG19" s="456"/>
      <c r="BH19" s="456"/>
      <c r="BI19" s="456"/>
      <c r="BJ19" s="456"/>
      <c r="BK19" s="456"/>
      <c r="BL19" s="456"/>
      <c r="BM19" s="457"/>
      <c r="BN19" s="421">
        <v>2123540</v>
      </c>
      <c r="BO19" s="422"/>
      <c r="BP19" s="422"/>
      <c r="BQ19" s="422"/>
      <c r="BR19" s="422"/>
      <c r="BS19" s="422"/>
      <c r="BT19" s="422"/>
      <c r="BU19" s="423"/>
      <c r="BV19" s="421">
        <v>5512086</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81"/>
      <c r="B20" s="535" t="s">
        <v>163</v>
      </c>
      <c r="C20" s="464"/>
      <c r="D20" s="464"/>
      <c r="E20" s="536"/>
      <c r="F20" s="536"/>
      <c r="G20" s="536"/>
      <c r="H20" s="536"/>
      <c r="I20" s="536"/>
      <c r="J20" s="536"/>
      <c r="K20" s="536"/>
      <c r="L20" s="544">
        <v>680</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15">
      <c r="A21" s="181"/>
      <c r="B21" s="555" t="s">
        <v>164</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
      <c r="A22" s="181"/>
      <c r="B22" s="558" t="s">
        <v>165</v>
      </c>
      <c r="C22" s="559"/>
      <c r="D22" s="560"/>
      <c r="E22" s="433" t="s">
        <v>1</v>
      </c>
      <c r="F22" s="438"/>
      <c r="G22" s="438"/>
      <c r="H22" s="438"/>
      <c r="I22" s="438"/>
      <c r="J22" s="438"/>
      <c r="K22" s="428"/>
      <c r="L22" s="433" t="s">
        <v>166</v>
      </c>
      <c r="M22" s="438"/>
      <c r="N22" s="438"/>
      <c r="O22" s="438"/>
      <c r="P22" s="428"/>
      <c r="Q22" s="567" t="s">
        <v>167</v>
      </c>
      <c r="R22" s="568"/>
      <c r="S22" s="568"/>
      <c r="T22" s="568"/>
      <c r="U22" s="568"/>
      <c r="V22" s="569"/>
      <c r="W22" s="573" t="s">
        <v>168</v>
      </c>
      <c r="X22" s="559"/>
      <c r="Y22" s="560"/>
      <c r="Z22" s="433" t="s">
        <v>1</v>
      </c>
      <c r="AA22" s="438"/>
      <c r="AB22" s="438"/>
      <c r="AC22" s="438"/>
      <c r="AD22" s="438"/>
      <c r="AE22" s="438"/>
      <c r="AF22" s="438"/>
      <c r="AG22" s="428"/>
      <c r="AH22" s="586" t="s">
        <v>169</v>
      </c>
      <c r="AI22" s="438"/>
      <c r="AJ22" s="438"/>
      <c r="AK22" s="438"/>
      <c r="AL22" s="428"/>
      <c r="AM22" s="586" t="s">
        <v>170</v>
      </c>
      <c r="AN22" s="587"/>
      <c r="AO22" s="587"/>
      <c r="AP22" s="587"/>
      <c r="AQ22" s="587"/>
      <c r="AR22" s="588"/>
      <c r="AS22" s="567" t="s">
        <v>167</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15">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171</v>
      </c>
      <c r="AZ23" s="382"/>
      <c r="BA23" s="382"/>
      <c r="BB23" s="382"/>
      <c r="BC23" s="382"/>
      <c r="BD23" s="382"/>
      <c r="BE23" s="382"/>
      <c r="BF23" s="382"/>
      <c r="BG23" s="382"/>
      <c r="BH23" s="382"/>
      <c r="BI23" s="382"/>
      <c r="BJ23" s="382"/>
      <c r="BK23" s="382"/>
      <c r="BL23" s="382"/>
      <c r="BM23" s="383"/>
      <c r="BN23" s="421">
        <v>3021252</v>
      </c>
      <c r="BO23" s="422"/>
      <c r="BP23" s="422"/>
      <c r="BQ23" s="422"/>
      <c r="BR23" s="422"/>
      <c r="BS23" s="422"/>
      <c r="BT23" s="422"/>
      <c r="BU23" s="423"/>
      <c r="BV23" s="421">
        <v>2851960</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81"/>
      <c r="B24" s="561"/>
      <c r="C24" s="562"/>
      <c r="D24" s="563"/>
      <c r="E24" s="471" t="s">
        <v>172</v>
      </c>
      <c r="F24" s="451"/>
      <c r="G24" s="451"/>
      <c r="H24" s="451"/>
      <c r="I24" s="451"/>
      <c r="J24" s="451"/>
      <c r="K24" s="452"/>
      <c r="L24" s="472">
        <v>1</v>
      </c>
      <c r="M24" s="473"/>
      <c r="N24" s="473"/>
      <c r="O24" s="473"/>
      <c r="P24" s="515"/>
      <c r="Q24" s="472">
        <v>7000</v>
      </c>
      <c r="R24" s="473"/>
      <c r="S24" s="473"/>
      <c r="T24" s="473"/>
      <c r="U24" s="473"/>
      <c r="V24" s="515"/>
      <c r="W24" s="574"/>
      <c r="X24" s="562"/>
      <c r="Y24" s="563"/>
      <c r="Z24" s="471" t="s">
        <v>173</v>
      </c>
      <c r="AA24" s="451"/>
      <c r="AB24" s="451"/>
      <c r="AC24" s="451"/>
      <c r="AD24" s="451"/>
      <c r="AE24" s="451"/>
      <c r="AF24" s="451"/>
      <c r="AG24" s="452"/>
      <c r="AH24" s="472">
        <v>49</v>
      </c>
      <c r="AI24" s="473"/>
      <c r="AJ24" s="473"/>
      <c r="AK24" s="473"/>
      <c r="AL24" s="515"/>
      <c r="AM24" s="472">
        <v>130585</v>
      </c>
      <c r="AN24" s="473"/>
      <c r="AO24" s="473"/>
      <c r="AP24" s="473"/>
      <c r="AQ24" s="473"/>
      <c r="AR24" s="515"/>
      <c r="AS24" s="472">
        <v>2665</v>
      </c>
      <c r="AT24" s="473"/>
      <c r="AU24" s="473"/>
      <c r="AV24" s="473"/>
      <c r="AW24" s="473"/>
      <c r="AX24" s="474"/>
      <c r="AY24" s="594" t="s">
        <v>174</v>
      </c>
      <c r="AZ24" s="595"/>
      <c r="BA24" s="595"/>
      <c r="BB24" s="595"/>
      <c r="BC24" s="595"/>
      <c r="BD24" s="595"/>
      <c r="BE24" s="595"/>
      <c r="BF24" s="595"/>
      <c r="BG24" s="595"/>
      <c r="BH24" s="595"/>
      <c r="BI24" s="595"/>
      <c r="BJ24" s="595"/>
      <c r="BK24" s="595"/>
      <c r="BL24" s="595"/>
      <c r="BM24" s="596"/>
      <c r="BN24" s="421">
        <v>3021252</v>
      </c>
      <c r="BO24" s="422"/>
      <c r="BP24" s="422"/>
      <c r="BQ24" s="422"/>
      <c r="BR24" s="422"/>
      <c r="BS24" s="422"/>
      <c r="BT24" s="422"/>
      <c r="BU24" s="423"/>
      <c r="BV24" s="421">
        <v>2851960</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15">
      <c r="A25" s="181"/>
      <c r="B25" s="561"/>
      <c r="C25" s="562"/>
      <c r="D25" s="563"/>
      <c r="E25" s="471" t="s">
        <v>175</v>
      </c>
      <c r="F25" s="451"/>
      <c r="G25" s="451"/>
      <c r="H25" s="451"/>
      <c r="I25" s="451"/>
      <c r="J25" s="451"/>
      <c r="K25" s="452"/>
      <c r="L25" s="472">
        <v>1</v>
      </c>
      <c r="M25" s="473"/>
      <c r="N25" s="473"/>
      <c r="O25" s="473"/>
      <c r="P25" s="515"/>
      <c r="Q25" s="472">
        <v>5770</v>
      </c>
      <c r="R25" s="473"/>
      <c r="S25" s="473"/>
      <c r="T25" s="473"/>
      <c r="U25" s="473"/>
      <c r="V25" s="515"/>
      <c r="W25" s="574"/>
      <c r="X25" s="562"/>
      <c r="Y25" s="563"/>
      <c r="Z25" s="471" t="s">
        <v>176</v>
      </c>
      <c r="AA25" s="451"/>
      <c r="AB25" s="451"/>
      <c r="AC25" s="451"/>
      <c r="AD25" s="451"/>
      <c r="AE25" s="451"/>
      <c r="AF25" s="451"/>
      <c r="AG25" s="452"/>
      <c r="AH25" s="472" t="s">
        <v>138</v>
      </c>
      <c r="AI25" s="473"/>
      <c r="AJ25" s="473"/>
      <c r="AK25" s="473"/>
      <c r="AL25" s="515"/>
      <c r="AM25" s="472" t="s">
        <v>138</v>
      </c>
      <c r="AN25" s="473"/>
      <c r="AO25" s="473"/>
      <c r="AP25" s="473"/>
      <c r="AQ25" s="473"/>
      <c r="AR25" s="515"/>
      <c r="AS25" s="472" t="s">
        <v>177</v>
      </c>
      <c r="AT25" s="473"/>
      <c r="AU25" s="473"/>
      <c r="AV25" s="473"/>
      <c r="AW25" s="473"/>
      <c r="AX25" s="474"/>
      <c r="AY25" s="381" t="s">
        <v>178</v>
      </c>
      <c r="AZ25" s="382"/>
      <c r="BA25" s="382"/>
      <c r="BB25" s="382"/>
      <c r="BC25" s="382"/>
      <c r="BD25" s="382"/>
      <c r="BE25" s="382"/>
      <c r="BF25" s="382"/>
      <c r="BG25" s="382"/>
      <c r="BH25" s="382"/>
      <c r="BI25" s="382"/>
      <c r="BJ25" s="382"/>
      <c r="BK25" s="382"/>
      <c r="BL25" s="382"/>
      <c r="BM25" s="383"/>
      <c r="BN25" s="384" t="s">
        <v>138</v>
      </c>
      <c r="BO25" s="385"/>
      <c r="BP25" s="385"/>
      <c r="BQ25" s="385"/>
      <c r="BR25" s="385"/>
      <c r="BS25" s="385"/>
      <c r="BT25" s="385"/>
      <c r="BU25" s="386"/>
      <c r="BV25" s="384" t="s">
        <v>177</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15">
      <c r="A26" s="181"/>
      <c r="B26" s="561"/>
      <c r="C26" s="562"/>
      <c r="D26" s="563"/>
      <c r="E26" s="471" t="s">
        <v>179</v>
      </c>
      <c r="F26" s="451"/>
      <c r="G26" s="451"/>
      <c r="H26" s="451"/>
      <c r="I26" s="451"/>
      <c r="J26" s="451"/>
      <c r="K26" s="452"/>
      <c r="L26" s="472">
        <v>1</v>
      </c>
      <c r="M26" s="473"/>
      <c r="N26" s="473"/>
      <c r="O26" s="473"/>
      <c r="P26" s="515"/>
      <c r="Q26" s="472">
        <v>5430</v>
      </c>
      <c r="R26" s="473"/>
      <c r="S26" s="473"/>
      <c r="T26" s="473"/>
      <c r="U26" s="473"/>
      <c r="V26" s="515"/>
      <c r="W26" s="574"/>
      <c r="X26" s="562"/>
      <c r="Y26" s="563"/>
      <c r="Z26" s="471" t="s">
        <v>180</v>
      </c>
      <c r="AA26" s="584"/>
      <c r="AB26" s="584"/>
      <c r="AC26" s="584"/>
      <c r="AD26" s="584"/>
      <c r="AE26" s="584"/>
      <c r="AF26" s="584"/>
      <c r="AG26" s="585"/>
      <c r="AH26" s="472">
        <v>7</v>
      </c>
      <c r="AI26" s="473"/>
      <c r="AJ26" s="473"/>
      <c r="AK26" s="473"/>
      <c r="AL26" s="515"/>
      <c r="AM26" s="472">
        <v>16800</v>
      </c>
      <c r="AN26" s="473"/>
      <c r="AO26" s="473"/>
      <c r="AP26" s="473"/>
      <c r="AQ26" s="473"/>
      <c r="AR26" s="515"/>
      <c r="AS26" s="472">
        <v>2400</v>
      </c>
      <c r="AT26" s="473"/>
      <c r="AU26" s="473"/>
      <c r="AV26" s="473"/>
      <c r="AW26" s="473"/>
      <c r="AX26" s="474"/>
      <c r="AY26" s="424" t="s">
        <v>181</v>
      </c>
      <c r="AZ26" s="425"/>
      <c r="BA26" s="425"/>
      <c r="BB26" s="425"/>
      <c r="BC26" s="425"/>
      <c r="BD26" s="425"/>
      <c r="BE26" s="425"/>
      <c r="BF26" s="425"/>
      <c r="BG26" s="425"/>
      <c r="BH26" s="425"/>
      <c r="BI26" s="425"/>
      <c r="BJ26" s="425"/>
      <c r="BK26" s="425"/>
      <c r="BL26" s="425"/>
      <c r="BM26" s="426"/>
      <c r="BN26" s="421" t="s">
        <v>177</v>
      </c>
      <c r="BO26" s="422"/>
      <c r="BP26" s="422"/>
      <c r="BQ26" s="422"/>
      <c r="BR26" s="422"/>
      <c r="BS26" s="422"/>
      <c r="BT26" s="422"/>
      <c r="BU26" s="423"/>
      <c r="BV26" s="421" t="s">
        <v>177</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81"/>
      <c r="B27" s="561"/>
      <c r="C27" s="562"/>
      <c r="D27" s="563"/>
      <c r="E27" s="471" t="s">
        <v>182</v>
      </c>
      <c r="F27" s="451"/>
      <c r="G27" s="451"/>
      <c r="H27" s="451"/>
      <c r="I27" s="451"/>
      <c r="J27" s="451"/>
      <c r="K27" s="452"/>
      <c r="L27" s="472">
        <v>1</v>
      </c>
      <c r="M27" s="473"/>
      <c r="N27" s="473"/>
      <c r="O27" s="473"/>
      <c r="P27" s="515"/>
      <c r="Q27" s="472">
        <v>2400</v>
      </c>
      <c r="R27" s="473"/>
      <c r="S27" s="473"/>
      <c r="T27" s="473"/>
      <c r="U27" s="473"/>
      <c r="V27" s="515"/>
      <c r="W27" s="574"/>
      <c r="X27" s="562"/>
      <c r="Y27" s="563"/>
      <c r="Z27" s="471" t="s">
        <v>183</v>
      </c>
      <c r="AA27" s="451"/>
      <c r="AB27" s="451"/>
      <c r="AC27" s="451"/>
      <c r="AD27" s="451"/>
      <c r="AE27" s="451"/>
      <c r="AF27" s="451"/>
      <c r="AG27" s="452"/>
      <c r="AH27" s="472">
        <v>4</v>
      </c>
      <c r="AI27" s="473"/>
      <c r="AJ27" s="473"/>
      <c r="AK27" s="473"/>
      <c r="AL27" s="515"/>
      <c r="AM27" s="472">
        <v>11056</v>
      </c>
      <c r="AN27" s="473"/>
      <c r="AO27" s="473"/>
      <c r="AP27" s="473"/>
      <c r="AQ27" s="473"/>
      <c r="AR27" s="515"/>
      <c r="AS27" s="472">
        <v>2764</v>
      </c>
      <c r="AT27" s="473"/>
      <c r="AU27" s="473"/>
      <c r="AV27" s="473"/>
      <c r="AW27" s="473"/>
      <c r="AX27" s="474"/>
      <c r="AY27" s="516" t="s">
        <v>184</v>
      </c>
      <c r="AZ27" s="517"/>
      <c r="BA27" s="517"/>
      <c r="BB27" s="517"/>
      <c r="BC27" s="517"/>
      <c r="BD27" s="517"/>
      <c r="BE27" s="517"/>
      <c r="BF27" s="517"/>
      <c r="BG27" s="517"/>
      <c r="BH27" s="517"/>
      <c r="BI27" s="517"/>
      <c r="BJ27" s="517"/>
      <c r="BK27" s="517"/>
      <c r="BL27" s="517"/>
      <c r="BM27" s="518"/>
      <c r="BN27" s="597">
        <v>29031</v>
      </c>
      <c r="BO27" s="598"/>
      <c r="BP27" s="598"/>
      <c r="BQ27" s="598"/>
      <c r="BR27" s="598"/>
      <c r="BS27" s="598"/>
      <c r="BT27" s="598"/>
      <c r="BU27" s="599"/>
      <c r="BV27" s="597">
        <v>29031</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15">
      <c r="A28" s="181"/>
      <c r="B28" s="561"/>
      <c r="C28" s="562"/>
      <c r="D28" s="563"/>
      <c r="E28" s="471" t="s">
        <v>185</v>
      </c>
      <c r="F28" s="451"/>
      <c r="G28" s="451"/>
      <c r="H28" s="451"/>
      <c r="I28" s="451"/>
      <c r="J28" s="451"/>
      <c r="K28" s="452"/>
      <c r="L28" s="472">
        <v>1</v>
      </c>
      <c r="M28" s="473"/>
      <c r="N28" s="473"/>
      <c r="O28" s="473"/>
      <c r="P28" s="515"/>
      <c r="Q28" s="472">
        <v>1990</v>
      </c>
      <c r="R28" s="473"/>
      <c r="S28" s="473"/>
      <c r="T28" s="473"/>
      <c r="U28" s="473"/>
      <c r="V28" s="515"/>
      <c r="W28" s="574"/>
      <c r="X28" s="562"/>
      <c r="Y28" s="563"/>
      <c r="Z28" s="471" t="s">
        <v>186</v>
      </c>
      <c r="AA28" s="451"/>
      <c r="AB28" s="451"/>
      <c r="AC28" s="451"/>
      <c r="AD28" s="451"/>
      <c r="AE28" s="451"/>
      <c r="AF28" s="451"/>
      <c r="AG28" s="452"/>
      <c r="AH28" s="472" t="s">
        <v>138</v>
      </c>
      <c r="AI28" s="473"/>
      <c r="AJ28" s="473"/>
      <c r="AK28" s="473"/>
      <c r="AL28" s="515"/>
      <c r="AM28" s="472" t="s">
        <v>138</v>
      </c>
      <c r="AN28" s="473"/>
      <c r="AO28" s="473"/>
      <c r="AP28" s="473"/>
      <c r="AQ28" s="473"/>
      <c r="AR28" s="515"/>
      <c r="AS28" s="472" t="s">
        <v>138</v>
      </c>
      <c r="AT28" s="473"/>
      <c r="AU28" s="473"/>
      <c r="AV28" s="473"/>
      <c r="AW28" s="473"/>
      <c r="AX28" s="474"/>
      <c r="AY28" s="600" t="s">
        <v>187</v>
      </c>
      <c r="AZ28" s="601"/>
      <c r="BA28" s="601"/>
      <c r="BB28" s="602"/>
      <c r="BC28" s="381" t="s">
        <v>48</v>
      </c>
      <c r="BD28" s="382"/>
      <c r="BE28" s="382"/>
      <c r="BF28" s="382"/>
      <c r="BG28" s="382"/>
      <c r="BH28" s="382"/>
      <c r="BI28" s="382"/>
      <c r="BJ28" s="382"/>
      <c r="BK28" s="382"/>
      <c r="BL28" s="382"/>
      <c r="BM28" s="383"/>
      <c r="BN28" s="384">
        <v>715223</v>
      </c>
      <c r="BO28" s="385"/>
      <c r="BP28" s="385"/>
      <c r="BQ28" s="385"/>
      <c r="BR28" s="385"/>
      <c r="BS28" s="385"/>
      <c r="BT28" s="385"/>
      <c r="BU28" s="386"/>
      <c r="BV28" s="384">
        <v>689113</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15">
      <c r="A29" s="181"/>
      <c r="B29" s="561"/>
      <c r="C29" s="562"/>
      <c r="D29" s="563"/>
      <c r="E29" s="471" t="s">
        <v>188</v>
      </c>
      <c r="F29" s="451"/>
      <c r="G29" s="451"/>
      <c r="H29" s="451"/>
      <c r="I29" s="451"/>
      <c r="J29" s="451"/>
      <c r="K29" s="452"/>
      <c r="L29" s="472">
        <v>6</v>
      </c>
      <c r="M29" s="473"/>
      <c r="N29" s="473"/>
      <c r="O29" s="473"/>
      <c r="P29" s="515"/>
      <c r="Q29" s="472">
        <v>1850</v>
      </c>
      <c r="R29" s="473"/>
      <c r="S29" s="473"/>
      <c r="T29" s="473"/>
      <c r="U29" s="473"/>
      <c r="V29" s="515"/>
      <c r="W29" s="575"/>
      <c r="X29" s="576"/>
      <c r="Y29" s="577"/>
      <c r="Z29" s="471" t="s">
        <v>189</v>
      </c>
      <c r="AA29" s="451"/>
      <c r="AB29" s="451"/>
      <c r="AC29" s="451"/>
      <c r="AD29" s="451"/>
      <c r="AE29" s="451"/>
      <c r="AF29" s="451"/>
      <c r="AG29" s="452"/>
      <c r="AH29" s="472">
        <v>53</v>
      </c>
      <c r="AI29" s="473"/>
      <c r="AJ29" s="473"/>
      <c r="AK29" s="473"/>
      <c r="AL29" s="515"/>
      <c r="AM29" s="472">
        <v>141641</v>
      </c>
      <c r="AN29" s="473"/>
      <c r="AO29" s="473"/>
      <c r="AP29" s="473"/>
      <c r="AQ29" s="473"/>
      <c r="AR29" s="515"/>
      <c r="AS29" s="472">
        <v>2672</v>
      </c>
      <c r="AT29" s="473"/>
      <c r="AU29" s="473"/>
      <c r="AV29" s="473"/>
      <c r="AW29" s="473"/>
      <c r="AX29" s="474"/>
      <c r="AY29" s="603"/>
      <c r="AZ29" s="604"/>
      <c r="BA29" s="604"/>
      <c r="BB29" s="605"/>
      <c r="BC29" s="455" t="s">
        <v>190</v>
      </c>
      <c r="BD29" s="456"/>
      <c r="BE29" s="456"/>
      <c r="BF29" s="456"/>
      <c r="BG29" s="456"/>
      <c r="BH29" s="456"/>
      <c r="BI29" s="456"/>
      <c r="BJ29" s="456"/>
      <c r="BK29" s="456"/>
      <c r="BL29" s="456"/>
      <c r="BM29" s="457"/>
      <c r="BN29" s="421">
        <v>241640</v>
      </c>
      <c r="BO29" s="422"/>
      <c r="BP29" s="422"/>
      <c r="BQ29" s="422"/>
      <c r="BR29" s="422"/>
      <c r="BS29" s="422"/>
      <c r="BT29" s="422"/>
      <c r="BU29" s="423"/>
      <c r="BV29" s="421">
        <v>145592</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191</v>
      </c>
      <c r="X30" s="582"/>
      <c r="Y30" s="582"/>
      <c r="Z30" s="582"/>
      <c r="AA30" s="582"/>
      <c r="AB30" s="582"/>
      <c r="AC30" s="582"/>
      <c r="AD30" s="582"/>
      <c r="AE30" s="582"/>
      <c r="AF30" s="582"/>
      <c r="AG30" s="583"/>
      <c r="AH30" s="540">
        <v>90.1</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3636760</v>
      </c>
      <c r="BO30" s="598"/>
      <c r="BP30" s="598"/>
      <c r="BQ30" s="598"/>
      <c r="BR30" s="598"/>
      <c r="BS30" s="598"/>
      <c r="BT30" s="598"/>
      <c r="BU30" s="599"/>
      <c r="BV30" s="597">
        <v>3663287</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192</v>
      </c>
      <c r="D32" s="181"/>
      <c r="E32" s="181"/>
      <c r="U32" s="180" t="s">
        <v>193</v>
      </c>
      <c r="AM32" s="180" t="s">
        <v>194</v>
      </c>
      <c r="BE32" s="180" t="s">
        <v>195</v>
      </c>
      <c r="BW32" s="180" t="s">
        <v>196</v>
      </c>
      <c r="CO32" s="180" t="s">
        <v>197</v>
      </c>
      <c r="DI32" s="204"/>
    </row>
    <row r="33" spans="1:113" ht="13.5" customHeight="1" x14ac:dyDescent="0.15">
      <c r="A33" s="181"/>
      <c r="B33" s="205"/>
      <c r="C33" s="445" t="s">
        <v>198</v>
      </c>
      <c r="D33" s="445"/>
      <c r="E33" s="410" t="s">
        <v>199</v>
      </c>
      <c r="F33" s="410"/>
      <c r="G33" s="410"/>
      <c r="H33" s="410"/>
      <c r="I33" s="410"/>
      <c r="J33" s="410"/>
      <c r="K33" s="410"/>
      <c r="L33" s="410"/>
      <c r="M33" s="410"/>
      <c r="N33" s="410"/>
      <c r="O33" s="410"/>
      <c r="P33" s="410"/>
      <c r="Q33" s="410"/>
      <c r="R33" s="410"/>
      <c r="S33" s="410"/>
      <c r="T33" s="206"/>
      <c r="U33" s="445" t="s">
        <v>200</v>
      </c>
      <c r="V33" s="445"/>
      <c r="W33" s="410" t="s">
        <v>201</v>
      </c>
      <c r="X33" s="410"/>
      <c r="Y33" s="410"/>
      <c r="Z33" s="410"/>
      <c r="AA33" s="410"/>
      <c r="AB33" s="410"/>
      <c r="AC33" s="410"/>
      <c r="AD33" s="410"/>
      <c r="AE33" s="410"/>
      <c r="AF33" s="410"/>
      <c r="AG33" s="410"/>
      <c r="AH33" s="410"/>
      <c r="AI33" s="410"/>
      <c r="AJ33" s="410"/>
      <c r="AK33" s="410"/>
      <c r="AL33" s="206"/>
      <c r="AM33" s="445" t="s">
        <v>198</v>
      </c>
      <c r="AN33" s="445"/>
      <c r="AO33" s="410" t="s">
        <v>199</v>
      </c>
      <c r="AP33" s="410"/>
      <c r="AQ33" s="410"/>
      <c r="AR33" s="410"/>
      <c r="AS33" s="410"/>
      <c r="AT33" s="410"/>
      <c r="AU33" s="410"/>
      <c r="AV33" s="410"/>
      <c r="AW33" s="410"/>
      <c r="AX33" s="410"/>
      <c r="AY33" s="410"/>
      <c r="AZ33" s="410"/>
      <c r="BA33" s="410"/>
      <c r="BB33" s="410"/>
      <c r="BC33" s="410"/>
      <c r="BD33" s="207"/>
      <c r="BE33" s="410" t="s">
        <v>202</v>
      </c>
      <c r="BF33" s="410"/>
      <c r="BG33" s="410" t="s">
        <v>203</v>
      </c>
      <c r="BH33" s="410"/>
      <c r="BI33" s="410"/>
      <c r="BJ33" s="410"/>
      <c r="BK33" s="410"/>
      <c r="BL33" s="410"/>
      <c r="BM33" s="410"/>
      <c r="BN33" s="410"/>
      <c r="BO33" s="410"/>
      <c r="BP33" s="410"/>
      <c r="BQ33" s="410"/>
      <c r="BR33" s="410"/>
      <c r="BS33" s="410"/>
      <c r="BT33" s="410"/>
      <c r="BU33" s="410"/>
      <c r="BV33" s="207"/>
      <c r="BW33" s="445" t="s">
        <v>202</v>
      </c>
      <c r="BX33" s="445"/>
      <c r="BY33" s="410" t="s">
        <v>204</v>
      </c>
      <c r="BZ33" s="410"/>
      <c r="CA33" s="410"/>
      <c r="CB33" s="410"/>
      <c r="CC33" s="410"/>
      <c r="CD33" s="410"/>
      <c r="CE33" s="410"/>
      <c r="CF33" s="410"/>
      <c r="CG33" s="410"/>
      <c r="CH33" s="410"/>
      <c r="CI33" s="410"/>
      <c r="CJ33" s="410"/>
      <c r="CK33" s="410"/>
      <c r="CL33" s="410"/>
      <c r="CM33" s="410"/>
      <c r="CN33" s="206"/>
      <c r="CO33" s="445" t="s">
        <v>205</v>
      </c>
      <c r="CP33" s="445"/>
      <c r="CQ33" s="410" t="s">
        <v>206</v>
      </c>
      <c r="CR33" s="410"/>
      <c r="CS33" s="410"/>
      <c r="CT33" s="410"/>
      <c r="CU33" s="410"/>
      <c r="CV33" s="410"/>
      <c r="CW33" s="410"/>
      <c r="CX33" s="410"/>
      <c r="CY33" s="410"/>
      <c r="CZ33" s="410"/>
      <c r="DA33" s="410"/>
      <c r="DB33" s="410"/>
      <c r="DC33" s="410"/>
      <c r="DD33" s="410"/>
      <c r="DE33" s="410"/>
      <c r="DF33" s="206"/>
      <c r="DG33" s="609" t="s">
        <v>207</v>
      </c>
      <c r="DH33" s="609"/>
      <c r="DI33" s="208"/>
    </row>
    <row r="34" spans="1:113" ht="32.25" customHeight="1" x14ac:dyDescent="0.15">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3</v>
      </c>
      <c r="V34" s="610"/>
      <c r="W34" s="611" t="str">
        <f>IF('各会計、関係団体の財政状況及び健全化判断比率'!B28="","",'各会計、関係団体の財政状況及び健全化判断比率'!B28)</f>
        <v>国民健康保険事業特別会計</v>
      </c>
      <c r="X34" s="611"/>
      <c r="Y34" s="611"/>
      <c r="Z34" s="611"/>
      <c r="AA34" s="611"/>
      <c r="AB34" s="611"/>
      <c r="AC34" s="611"/>
      <c r="AD34" s="611"/>
      <c r="AE34" s="611"/>
      <c r="AF34" s="611"/>
      <c r="AG34" s="611"/>
      <c r="AH34" s="611"/>
      <c r="AI34" s="611"/>
      <c r="AJ34" s="611"/>
      <c r="AK34" s="611"/>
      <c r="AL34" s="181"/>
      <c r="AM34" s="610" t="str">
        <f>IF(AO34="","",MAX(C34:D43,U34:V43)+1)</f>
        <v/>
      </c>
      <c r="AN34" s="610"/>
      <c r="AO34" s="611"/>
      <c r="AP34" s="611"/>
      <c r="AQ34" s="611"/>
      <c r="AR34" s="611"/>
      <c r="AS34" s="611"/>
      <c r="AT34" s="611"/>
      <c r="AU34" s="611"/>
      <c r="AV34" s="611"/>
      <c r="AW34" s="611"/>
      <c r="AX34" s="611"/>
      <c r="AY34" s="611"/>
      <c r="AZ34" s="611"/>
      <c r="BA34" s="611"/>
      <c r="BB34" s="611"/>
      <c r="BC34" s="611"/>
      <c r="BD34" s="181"/>
      <c r="BE34" s="610">
        <f>IF(BG34="","",MAX(C34:D43,U34:V43,AM34:AN43)+1)</f>
        <v>5</v>
      </c>
      <c r="BF34" s="610"/>
      <c r="BG34" s="611" t="str">
        <f>IF('各会計、関係団体の財政状況及び健全化判断比率'!B30="","",'各会計、関係団体の財政状況及び健全化判断比率'!B30)</f>
        <v>簡易水道事業特別会計</v>
      </c>
      <c r="BH34" s="611"/>
      <c r="BI34" s="611"/>
      <c r="BJ34" s="611"/>
      <c r="BK34" s="611"/>
      <c r="BL34" s="611"/>
      <c r="BM34" s="611"/>
      <c r="BN34" s="611"/>
      <c r="BO34" s="611"/>
      <c r="BP34" s="611"/>
      <c r="BQ34" s="611"/>
      <c r="BR34" s="611"/>
      <c r="BS34" s="611"/>
      <c r="BT34" s="611"/>
      <c r="BU34" s="611"/>
      <c r="BV34" s="181"/>
      <c r="BW34" s="610">
        <f>IF(BY34="","",MAX(C34:D43,U34:V43,AM34:AN43,BE34:BF43)+1)</f>
        <v>7</v>
      </c>
      <c r="BX34" s="610"/>
      <c r="BY34" s="611" t="str">
        <f>IF('各会計、関係団体の財政状況及び健全化判断比率'!B68="","",'各会計、関係団体の財政状況及び健全化判断比率'!B68)</f>
        <v>沖縄県市町村自治会館管理組合</v>
      </c>
      <c r="BZ34" s="611"/>
      <c r="CA34" s="611"/>
      <c r="CB34" s="611"/>
      <c r="CC34" s="611"/>
      <c r="CD34" s="611"/>
      <c r="CE34" s="611"/>
      <c r="CF34" s="611"/>
      <c r="CG34" s="611"/>
      <c r="CH34" s="611"/>
      <c r="CI34" s="611"/>
      <c r="CJ34" s="611"/>
      <c r="CK34" s="611"/>
      <c r="CL34" s="611"/>
      <c r="CM34" s="611"/>
      <c r="CN34" s="181"/>
      <c r="CO34" s="610">
        <f>IF(CQ34="","",MAX(C34:D43,U34:V43,AM34:AN43,BE34:BF43,BW34:BX43)+1)</f>
        <v>16</v>
      </c>
      <c r="CP34" s="610"/>
      <c r="CQ34" s="611" t="str">
        <f>IF('各会計、関係団体の財政状況及び健全化判断比率'!BS7="","",'各会計、関係団体の財政状況及び健全化判断比率'!BS7)</f>
        <v>大東海運株式会社</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15">
      <c r="A35" s="181"/>
      <c r="B35" s="205"/>
      <c r="C35" s="610">
        <f>IF(E35="","",C34+1)</f>
        <v>2</v>
      </c>
      <c r="D35" s="610"/>
      <c r="E35" s="611" t="str">
        <f>IF('各会計、関係団体の財政状況及び健全化判断比率'!B8="","",'各会計、関係団体の財政状況及び健全化判断比率'!B8)</f>
        <v>港湾業務事業特別会計</v>
      </c>
      <c r="F35" s="611"/>
      <c r="G35" s="611"/>
      <c r="H35" s="611"/>
      <c r="I35" s="611"/>
      <c r="J35" s="611"/>
      <c r="K35" s="611"/>
      <c r="L35" s="611"/>
      <c r="M35" s="611"/>
      <c r="N35" s="611"/>
      <c r="O35" s="611"/>
      <c r="P35" s="611"/>
      <c r="Q35" s="611"/>
      <c r="R35" s="611"/>
      <c r="S35" s="611"/>
      <c r="T35" s="181"/>
      <c r="U35" s="610">
        <f>IF(W35="","",U34+1)</f>
        <v>4</v>
      </c>
      <c r="V35" s="610"/>
      <c r="W35" s="611" t="str">
        <f>IF('各会計、関係団体の財政状況及び健全化判断比率'!B29="","",'各会計、関係団体の財政状況及び健全化判断比率'!B29)</f>
        <v>後期高齢者医療特別会計</v>
      </c>
      <c r="X35" s="611"/>
      <c r="Y35" s="611"/>
      <c r="Z35" s="611"/>
      <c r="AA35" s="611"/>
      <c r="AB35" s="611"/>
      <c r="AC35" s="611"/>
      <c r="AD35" s="611"/>
      <c r="AE35" s="611"/>
      <c r="AF35" s="611"/>
      <c r="AG35" s="611"/>
      <c r="AH35" s="611"/>
      <c r="AI35" s="611"/>
      <c r="AJ35" s="611"/>
      <c r="AK35" s="611"/>
      <c r="AL35" s="181"/>
      <c r="AM35" s="610" t="str">
        <f t="shared" ref="AM35:AM43" si="0">IF(AO35="","",AM34+1)</f>
        <v/>
      </c>
      <c r="AN35" s="610"/>
      <c r="AO35" s="611"/>
      <c r="AP35" s="611"/>
      <c r="AQ35" s="611"/>
      <c r="AR35" s="611"/>
      <c r="AS35" s="611"/>
      <c r="AT35" s="611"/>
      <c r="AU35" s="611"/>
      <c r="AV35" s="611"/>
      <c r="AW35" s="611"/>
      <c r="AX35" s="611"/>
      <c r="AY35" s="611"/>
      <c r="AZ35" s="611"/>
      <c r="BA35" s="611"/>
      <c r="BB35" s="611"/>
      <c r="BC35" s="611"/>
      <c r="BD35" s="181"/>
      <c r="BE35" s="610">
        <f t="shared" ref="BE35:BE43" si="1">IF(BG35="","",BE34+1)</f>
        <v>6</v>
      </c>
      <c r="BF35" s="610"/>
      <c r="BG35" s="611" t="str">
        <f>IF('各会計、関係団体の財政状況及び健全化判断比率'!B31="","",'各会計、関係団体の財政状況及び健全化判断比率'!B31)</f>
        <v>農業集落排水事業特別会計</v>
      </c>
      <c r="BH35" s="611"/>
      <c r="BI35" s="611"/>
      <c r="BJ35" s="611"/>
      <c r="BK35" s="611"/>
      <c r="BL35" s="611"/>
      <c r="BM35" s="611"/>
      <c r="BN35" s="611"/>
      <c r="BO35" s="611"/>
      <c r="BP35" s="611"/>
      <c r="BQ35" s="611"/>
      <c r="BR35" s="611"/>
      <c r="BS35" s="611"/>
      <c r="BT35" s="611"/>
      <c r="BU35" s="611"/>
      <c r="BV35" s="181"/>
      <c r="BW35" s="610">
        <f t="shared" ref="BW35:BW43" si="2">IF(BY35="","",BW34+1)</f>
        <v>8</v>
      </c>
      <c r="BX35" s="610"/>
      <c r="BY35" s="611" t="str">
        <f>IF('各会計、関係団体の財政状況及び健全化判断比率'!B69="","",'各会計、関係団体の財政状況及び健全化判断比率'!B69)</f>
        <v>沖縄県市町村総合事務組合</v>
      </c>
      <c r="BZ35" s="611"/>
      <c r="CA35" s="611"/>
      <c r="CB35" s="611"/>
      <c r="CC35" s="611"/>
      <c r="CD35" s="611"/>
      <c r="CE35" s="611"/>
      <c r="CF35" s="611"/>
      <c r="CG35" s="611"/>
      <c r="CH35" s="611"/>
      <c r="CI35" s="611"/>
      <c r="CJ35" s="611"/>
      <c r="CK35" s="611"/>
      <c r="CL35" s="611"/>
      <c r="CM35" s="611"/>
      <c r="CN35" s="181"/>
      <c r="CO35" s="610">
        <f t="shared" ref="CO35:CO43" si="3">IF(CQ35="","",CO34+1)</f>
        <v>17</v>
      </c>
      <c r="CP35" s="610"/>
      <c r="CQ35" s="611" t="str">
        <f>IF('各会計、関係団体の財政状況及び健全化判断比率'!BS8="","",'各会計、関係団体の財政状況及び健全化判断比率'!BS8)</f>
        <v>グレイスラム</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15">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t="str">
        <f t="shared" ref="U36:U43" si="4">IF(W36="","",U35+1)</f>
        <v/>
      </c>
      <c r="V36" s="610"/>
      <c r="W36" s="611"/>
      <c r="X36" s="611"/>
      <c r="Y36" s="611"/>
      <c r="Z36" s="611"/>
      <c r="AA36" s="611"/>
      <c r="AB36" s="611"/>
      <c r="AC36" s="611"/>
      <c r="AD36" s="611"/>
      <c r="AE36" s="611"/>
      <c r="AF36" s="611"/>
      <c r="AG36" s="611"/>
      <c r="AH36" s="611"/>
      <c r="AI36" s="611"/>
      <c r="AJ36" s="611"/>
      <c r="AK36" s="611"/>
      <c r="AL36" s="181"/>
      <c r="AM36" s="610" t="str">
        <f t="shared" si="0"/>
        <v/>
      </c>
      <c r="AN36" s="610"/>
      <c r="AO36" s="611"/>
      <c r="AP36" s="611"/>
      <c r="AQ36" s="611"/>
      <c r="AR36" s="611"/>
      <c r="AS36" s="611"/>
      <c r="AT36" s="611"/>
      <c r="AU36" s="611"/>
      <c r="AV36" s="611"/>
      <c r="AW36" s="611"/>
      <c r="AX36" s="611"/>
      <c r="AY36" s="611"/>
      <c r="AZ36" s="611"/>
      <c r="BA36" s="611"/>
      <c r="BB36" s="611"/>
      <c r="BC36" s="611"/>
      <c r="BD36" s="181"/>
      <c r="BE36" s="610" t="str">
        <f t="shared" si="1"/>
        <v/>
      </c>
      <c r="BF36" s="610"/>
      <c r="BG36" s="611"/>
      <c r="BH36" s="611"/>
      <c r="BI36" s="611"/>
      <c r="BJ36" s="611"/>
      <c r="BK36" s="611"/>
      <c r="BL36" s="611"/>
      <c r="BM36" s="611"/>
      <c r="BN36" s="611"/>
      <c r="BO36" s="611"/>
      <c r="BP36" s="611"/>
      <c r="BQ36" s="611"/>
      <c r="BR36" s="611"/>
      <c r="BS36" s="611"/>
      <c r="BT36" s="611"/>
      <c r="BU36" s="611"/>
      <c r="BV36" s="181"/>
      <c r="BW36" s="610">
        <f t="shared" si="2"/>
        <v>9</v>
      </c>
      <c r="BX36" s="610"/>
      <c r="BY36" s="611" t="str">
        <f>IF('各会計、関係団体の財政状況及び健全化判断比率'!B70="","",'各会計、関係団体の財政状況及び健全化判断比率'!B70)</f>
        <v>南部広域行政組合（一般会計）</v>
      </c>
      <c r="BZ36" s="611"/>
      <c r="CA36" s="611"/>
      <c r="CB36" s="611"/>
      <c r="CC36" s="611"/>
      <c r="CD36" s="611"/>
      <c r="CE36" s="611"/>
      <c r="CF36" s="611"/>
      <c r="CG36" s="611"/>
      <c r="CH36" s="611"/>
      <c r="CI36" s="611"/>
      <c r="CJ36" s="611"/>
      <c r="CK36" s="611"/>
      <c r="CL36" s="611"/>
      <c r="CM36" s="611"/>
      <c r="CN36" s="181"/>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15">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t="str">
        <f t="shared" si="4"/>
        <v/>
      </c>
      <c r="V37" s="610"/>
      <c r="W37" s="611"/>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f t="shared" si="2"/>
        <v>10</v>
      </c>
      <c r="BX37" s="610"/>
      <c r="BY37" s="611" t="str">
        <f>IF('各会計、関係団体の財政状況及び健全化判断比率'!B71="","",'各会計、関係団体の財政状況及び健全化判断比率'!B71)</f>
        <v>沖縄県町村交通災害共済組合</v>
      </c>
      <c r="BZ37" s="611"/>
      <c r="CA37" s="611"/>
      <c r="CB37" s="611"/>
      <c r="CC37" s="611"/>
      <c r="CD37" s="611"/>
      <c r="CE37" s="611"/>
      <c r="CF37" s="611"/>
      <c r="CG37" s="611"/>
      <c r="CH37" s="611"/>
      <c r="CI37" s="611"/>
      <c r="CJ37" s="611"/>
      <c r="CK37" s="611"/>
      <c r="CL37" s="611"/>
      <c r="CM37" s="611"/>
      <c r="CN37" s="181"/>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15">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t="str">
        <f t="shared" si="4"/>
        <v/>
      </c>
      <c r="V38" s="610"/>
      <c r="W38" s="611"/>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11</v>
      </c>
      <c r="BX38" s="610"/>
      <c r="BY38" s="611" t="str">
        <f>IF('各会計、関係団体の財政状況及び健全化判断比率'!B72="","",'各会計、関係団体の財政状況及び健全化判断比率'!B72)</f>
        <v>南部広域市町村圏事務組合一般会計</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15">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12</v>
      </c>
      <c r="BX39" s="610"/>
      <c r="BY39" s="611" t="str">
        <f>IF('各会計、関係団体の財政状況及び健全化判断比率'!B73="","",'各会計、関係団体の財政状況及び健全化判断比率'!B73)</f>
        <v>沖縄県介護保険広域連合会（一般会計）</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15">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13</v>
      </c>
      <c r="BX40" s="610"/>
      <c r="BY40" s="611" t="str">
        <f>IF('各会計、関係団体の財政状況及び健全化判断比率'!B74="","",'各会計、関係団体の財政状況及び健全化判断比率'!B74)</f>
        <v>沖縄県介護保険広域連合会（特別会計）</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15">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f t="shared" si="2"/>
        <v>14</v>
      </c>
      <c r="BX41" s="610"/>
      <c r="BY41" s="611" t="str">
        <f>IF('各会計、関係団体の財政状況及び健全化判断比率'!B75="","",'各会計、関係団体の財政状況及び健全化判断比率'!B75)</f>
        <v>沖縄県後期高齢者医療連合会（一般会計）</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15">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f t="shared" si="2"/>
        <v>15</v>
      </c>
      <c r="BX42" s="610"/>
      <c r="BY42" s="611" t="str">
        <f>IF('各会計、関係団体の財政状況及び健全化判断比率'!B76="","",'各会計、関係団体の財政状況及び健全化判断比率'!B76)</f>
        <v>沖縄県後期高齢者医療連合会（特別会計）</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15">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180" t="s">
        <v>209</v>
      </c>
    </row>
    <row r="47" spans="1:113" x14ac:dyDescent="0.15">
      <c r="E47" s="180" t="s">
        <v>210</v>
      </c>
    </row>
    <row r="48" spans="1:113" x14ac:dyDescent="0.15">
      <c r="E48" s="180" t="s">
        <v>211</v>
      </c>
    </row>
    <row r="49" spans="5:5" x14ac:dyDescent="0.15">
      <c r="E49" s="212" t="s">
        <v>212</v>
      </c>
    </row>
    <row r="50" spans="5:5" x14ac:dyDescent="0.15">
      <c r="E50" s="180" t="s">
        <v>213</v>
      </c>
    </row>
    <row r="51" spans="5:5" x14ac:dyDescent="0.15">
      <c r="E51" s="180" t="s">
        <v>214</v>
      </c>
    </row>
    <row r="52" spans="5:5" x14ac:dyDescent="0.15">
      <c r="E52" s="180" t="s">
        <v>215</v>
      </c>
    </row>
    <row r="53" spans="5:5" x14ac:dyDescent="0.15"/>
    <row r="54" spans="5:5" x14ac:dyDescent="0.15"/>
    <row r="55" spans="5:5" x14ac:dyDescent="0.15"/>
    <row r="56" spans="5:5" x14ac:dyDescent="0.15"/>
  </sheetData>
  <sheetProtection algorithmName="SHA-512" hashValue="zfFBsOd+eNLrxozUdGAjP1ADYAfwynyq0AC0t0RqOvZfkUPc/6Ni3CD96ZkByH6dMTZm6njedwXot8LqrdtPLA==" saltValue="QV+DM+m98wHtYdTzbtTo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view="pageBreakPreview" zoomScaleNormal="6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3" t="s">
        <v>566</v>
      </c>
      <c r="D34" s="1153"/>
      <c r="E34" s="1154"/>
      <c r="F34" s="32">
        <v>2.63</v>
      </c>
      <c r="G34" s="33">
        <v>7.67</v>
      </c>
      <c r="H34" s="33">
        <v>9.5500000000000007</v>
      </c>
      <c r="I34" s="33">
        <v>3.03</v>
      </c>
      <c r="J34" s="34">
        <v>7.74</v>
      </c>
      <c r="K34" s="22"/>
      <c r="L34" s="22"/>
      <c r="M34" s="22"/>
      <c r="N34" s="22"/>
      <c r="O34" s="22"/>
      <c r="P34" s="22"/>
    </row>
    <row r="35" spans="1:16" ht="39" customHeight="1" x14ac:dyDescent="0.15">
      <c r="A35" s="22"/>
      <c r="B35" s="35"/>
      <c r="C35" s="1149" t="s">
        <v>567</v>
      </c>
      <c r="D35" s="1149"/>
      <c r="E35" s="1150"/>
      <c r="F35" s="36">
        <v>0.8</v>
      </c>
      <c r="G35" s="37">
        <v>3.68</v>
      </c>
      <c r="H35" s="37">
        <v>4.78</v>
      </c>
      <c r="I35" s="37">
        <v>2.31</v>
      </c>
      <c r="J35" s="38">
        <v>2.11</v>
      </c>
      <c r="K35" s="22"/>
      <c r="L35" s="22"/>
      <c r="M35" s="22"/>
      <c r="N35" s="22"/>
      <c r="O35" s="22"/>
      <c r="P35" s="22"/>
    </row>
    <row r="36" spans="1:16" ht="39" customHeight="1" x14ac:dyDescent="0.15">
      <c r="A36" s="22"/>
      <c r="B36" s="35"/>
      <c r="C36" s="1149" t="s">
        <v>568</v>
      </c>
      <c r="D36" s="1149"/>
      <c r="E36" s="1150"/>
      <c r="F36" s="36">
        <v>0.28999999999999998</v>
      </c>
      <c r="G36" s="37">
        <v>0.28000000000000003</v>
      </c>
      <c r="H36" s="37">
        <v>0.1</v>
      </c>
      <c r="I36" s="37">
        <v>0.78</v>
      </c>
      <c r="J36" s="38">
        <v>1.42</v>
      </c>
      <c r="K36" s="22"/>
      <c r="L36" s="22"/>
      <c r="M36" s="22"/>
      <c r="N36" s="22"/>
      <c r="O36" s="22"/>
      <c r="P36" s="22"/>
    </row>
    <row r="37" spans="1:16" ht="39" customHeight="1" x14ac:dyDescent="0.15">
      <c r="A37" s="22"/>
      <c r="B37" s="35"/>
      <c r="C37" s="1149" t="s">
        <v>569</v>
      </c>
      <c r="D37" s="1149"/>
      <c r="E37" s="1150"/>
      <c r="F37" s="36">
        <v>0.49</v>
      </c>
      <c r="G37" s="37">
        <v>0.5</v>
      </c>
      <c r="H37" s="37">
        <v>0.36</v>
      </c>
      <c r="I37" s="37">
        <v>0.69</v>
      </c>
      <c r="J37" s="38">
        <v>0.7</v>
      </c>
      <c r="K37" s="22"/>
      <c r="L37" s="22"/>
      <c r="M37" s="22"/>
      <c r="N37" s="22"/>
      <c r="O37" s="22"/>
      <c r="P37" s="22"/>
    </row>
    <row r="38" spans="1:16" ht="39" customHeight="1" x14ac:dyDescent="0.15">
      <c r="A38" s="22"/>
      <c r="B38" s="35"/>
      <c r="C38" s="1149" t="s">
        <v>570</v>
      </c>
      <c r="D38" s="1149"/>
      <c r="E38" s="1150"/>
      <c r="F38" s="36">
        <v>0.02</v>
      </c>
      <c r="G38" s="37">
        <v>0.08</v>
      </c>
      <c r="H38" s="37">
        <v>0</v>
      </c>
      <c r="I38" s="37">
        <v>0.03</v>
      </c>
      <c r="J38" s="38">
        <v>0.05</v>
      </c>
      <c r="K38" s="22"/>
      <c r="L38" s="22"/>
      <c r="M38" s="22"/>
      <c r="N38" s="22"/>
      <c r="O38" s="22"/>
      <c r="P38" s="22"/>
    </row>
    <row r="39" spans="1:16" ht="39" customHeight="1" x14ac:dyDescent="0.15">
      <c r="A39" s="22"/>
      <c r="B39" s="35"/>
      <c r="C39" s="1149" t="s">
        <v>571</v>
      </c>
      <c r="D39" s="1149"/>
      <c r="E39" s="1150"/>
      <c r="F39" s="36">
        <v>0.13</v>
      </c>
      <c r="G39" s="37">
        <v>0.17</v>
      </c>
      <c r="H39" s="37">
        <v>0.55000000000000004</v>
      </c>
      <c r="I39" s="37">
        <v>0.54</v>
      </c>
      <c r="J39" s="38">
        <v>0</v>
      </c>
      <c r="K39" s="22"/>
      <c r="L39" s="22"/>
      <c r="M39" s="22"/>
      <c r="N39" s="22"/>
      <c r="O39" s="22"/>
      <c r="P39" s="22"/>
    </row>
    <row r="40" spans="1:16" ht="39" customHeight="1" x14ac:dyDescent="0.15">
      <c r="A40" s="22"/>
      <c r="B40" s="35"/>
      <c r="C40" s="1149"/>
      <c r="D40" s="1149"/>
      <c r="E40" s="1150"/>
      <c r="F40" s="36"/>
      <c r="G40" s="37"/>
      <c r="H40" s="37"/>
      <c r="I40" s="37"/>
      <c r="J40" s="38"/>
      <c r="K40" s="22"/>
      <c r="L40" s="22"/>
      <c r="M40" s="22"/>
      <c r="N40" s="22"/>
      <c r="O40" s="22"/>
      <c r="P40" s="22"/>
    </row>
    <row r="41" spans="1:16" ht="39" customHeight="1" x14ac:dyDescent="0.15">
      <c r="A41" s="22"/>
      <c r="B41" s="35"/>
      <c r="C41" s="1149"/>
      <c r="D41" s="1149"/>
      <c r="E41" s="1150"/>
      <c r="F41" s="36"/>
      <c r="G41" s="37"/>
      <c r="H41" s="37"/>
      <c r="I41" s="37"/>
      <c r="J41" s="38"/>
      <c r="K41" s="22"/>
      <c r="L41" s="22"/>
      <c r="M41" s="22"/>
      <c r="N41" s="22"/>
      <c r="O41" s="22"/>
      <c r="P41" s="22"/>
    </row>
    <row r="42" spans="1:16" ht="39" customHeight="1" x14ac:dyDescent="0.15">
      <c r="A42" s="22"/>
      <c r="B42" s="39"/>
      <c r="C42" s="1149" t="s">
        <v>572</v>
      </c>
      <c r="D42" s="1149"/>
      <c r="E42" s="1150"/>
      <c r="F42" s="36" t="s">
        <v>518</v>
      </c>
      <c r="G42" s="37" t="s">
        <v>518</v>
      </c>
      <c r="H42" s="37" t="s">
        <v>518</v>
      </c>
      <c r="I42" s="37" t="s">
        <v>518</v>
      </c>
      <c r="J42" s="38" t="s">
        <v>518</v>
      </c>
      <c r="K42" s="22"/>
      <c r="L42" s="22"/>
      <c r="M42" s="22"/>
      <c r="N42" s="22"/>
      <c r="O42" s="22"/>
      <c r="P42" s="22"/>
    </row>
    <row r="43" spans="1:16" ht="39" customHeight="1" thickBot="1" x14ac:dyDescent="0.2">
      <c r="A43" s="22"/>
      <c r="B43" s="40"/>
      <c r="C43" s="1151" t="s">
        <v>573</v>
      </c>
      <c r="D43" s="1151"/>
      <c r="E43" s="1152"/>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616bW90JwRq/eKiBL6foX3xHAc8khgKn2rS0NvpFNmy0lJR1u2Z68Wr+QqCWPkPCIl/wIoNJak2rmKCBr2Z8Q==" saltValue="H101Jd1PDf05CKeyBlk8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zoomScaleNormal="100"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15">
      <c r="A45" s="46"/>
      <c r="B45" s="1155" t="s">
        <v>11</v>
      </c>
      <c r="C45" s="1156"/>
      <c r="D45" s="56"/>
      <c r="E45" s="1161" t="s">
        <v>12</v>
      </c>
      <c r="F45" s="1161"/>
      <c r="G45" s="1161"/>
      <c r="H45" s="1161"/>
      <c r="I45" s="1161"/>
      <c r="J45" s="1162"/>
      <c r="K45" s="57">
        <v>265</v>
      </c>
      <c r="L45" s="58">
        <v>310</v>
      </c>
      <c r="M45" s="58">
        <v>317</v>
      </c>
      <c r="N45" s="58">
        <v>317</v>
      </c>
      <c r="O45" s="59">
        <v>311</v>
      </c>
      <c r="P45" s="46"/>
      <c r="Q45" s="46"/>
      <c r="R45" s="46"/>
      <c r="S45" s="46"/>
      <c r="T45" s="46"/>
      <c r="U45" s="46"/>
    </row>
    <row r="46" spans="1:21" ht="30.75" customHeight="1" x14ac:dyDescent="0.15">
      <c r="A46" s="46"/>
      <c r="B46" s="1157"/>
      <c r="C46" s="1158"/>
      <c r="D46" s="60"/>
      <c r="E46" s="1163" t="s">
        <v>13</v>
      </c>
      <c r="F46" s="1163"/>
      <c r="G46" s="1163"/>
      <c r="H46" s="1163"/>
      <c r="I46" s="1163"/>
      <c r="J46" s="1164"/>
      <c r="K46" s="61" t="s">
        <v>518</v>
      </c>
      <c r="L46" s="62" t="s">
        <v>518</v>
      </c>
      <c r="M46" s="62" t="s">
        <v>518</v>
      </c>
      <c r="N46" s="62" t="s">
        <v>518</v>
      </c>
      <c r="O46" s="63" t="s">
        <v>518</v>
      </c>
      <c r="P46" s="46"/>
      <c r="Q46" s="46"/>
      <c r="R46" s="46"/>
      <c r="S46" s="46"/>
      <c r="T46" s="46"/>
      <c r="U46" s="46"/>
    </row>
    <row r="47" spans="1:21" ht="30.75" customHeight="1" x14ac:dyDescent="0.15">
      <c r="A47" s="46"/>
      <c r="B47" s="1157"/>
      <c r="C47" s="1158"/>
      <c r="D47" s="60"/>
      <c r="E47" s="1163" t="s">
        <v>14</v>
      </c>
      <c r="F47" s="1163"/>
      <c r="G47" s="1163"/>
      <c r="H47" s="1163"/>
      <c r="I47" s="1163"/>
      <c r="J47" s="1164"/>
      <c r="K47" s="61" t="s">
        <v>518</v>
      </c>
      <c r="L47" s="62" t="s">
        <v>518</v>
      </c>
      <c r="M47" s="62" t="s">
        <v>518</v>
      </c>
      <c r="N47" s="62" t="s">
        <v>518</v>
      </c>
      <c r="O47" s="63" t="s">
        <v>518</v>
      </c>
      <c r="P47" s="46"/>
      <c r="Q47" s="46"/>
      <c r="R47" s="46"/>
      <c r="S47" s="46"/>
      <c r="T47" s="46"/>
      <c r="U47" s="46"/>
    </row>
    <row r="48" spans="1:21" ht="30.75" customHeight="1" x14ac:dyDescent="0.15">
      <c r="A48" s="46"/>
      <c r="B48" s="1157"/>
      <c r="C48" s="1158"/>
      <c r="D48" s="60"/>
      <c r="E48" s="1163" t="s">
        <v>15</v>
      </c>
      <c r="F48" s="1163"/>
      <c r="G48" s="1163"/>
      <c r="H48" s="1163"/>
      <c r="I48" s="1163"/>
      <c r="J48" s="1164"/>
      <c r="K48" s="61">
        <v>15</v>
      </c>
      <c r="L48" s="62">
        <v>15</v>
      </c>
      <c r="M48" s="62">
        <v>23</v>
      </c>
      <c r="N48" s="62">
        <v>20</v>
      </c>
      <c r="O48" s="63">
        <v>22</v>
      </c>
      <c r="P48" s="46"/>
      <c r="Q48" s="46"/>
      <c r="R48" s="46"/>
      <c r="S48" s="46"/>
      <c r="T48" s="46"/>
      <c r="U48" s="46"/>
    </row>
    <row r="49" spans="1:21" ht="30.75" customHeight="1" x14ac:dyDescent="0.15">
      <c r="A49" s="46"/>
      <c r="B49" s="1157"/>
      <c r="C49" s="1158"/>
      <c r="D49" s="60"/>
      <c r="E49" s="1163" t="s">
        <v>16</v>
      </c>
      <c r="F49" s="1163"/>
      <c r="G49" s="1163"/>
      <c r="H49" s="1163"/>
      <c r="I49" s="1163"/>
      <c r="J49" s="1164"/>
      <c r="K49" s="61">
        <v>0</v>
      </c>
      <c r="L49" s="62">
        <v>0</v>
      </c>
      <c r="M49" s="62">
        <v>0</v>
      </c>
      <c r="N49" s="62">
        <v>0</v>
      </c>
      <c r="O49" s="63">
        <v>0</v>
      </c>
      <c r="P49" s="46"/>
      <c r="Q49" s="46"/>
      <c r="R49" s="46"/>
      <c r="S49" s="46"/>
      <c r="T49" s="46"/>
      <c r="U49" s="46"/>
    </row>
    <row r="50" spans="1:21" ht="30.75" customHeight="1" x14ac:dyDescent="0.15">
      <c r="A50" s="46"/>
      <c r="B50" s="1157"/>
      <c r="C50" s="1158"/>
      <c r="D50" s="60"/>
      <c r="E50" s="1163" t="s">
        <v>17</v>
      </c>
      <c r="F50" s="1163"/>
      <c r="G50" s="1163"/>
      <c r="H50" s="1163"/>
      <c r="I50" s="1163"/>
      <c r="J50" s="1164"/>
      <c r="K50" s="61" t="s">
        <v>518</v>
      </c>
      <c r="L50" s="62" t="s">
        <v>518</v>
      </c>
      <c r="M50" s="62" t="s">
        <v>518</v>
      </c>
      <c r="N50" s="62" t="s">
        <v>518</v>
      </c>
      <c r="O50" s="63" t="s">
        <v>518</v>
      </c>
      <c r="P50" s="46"/>
      <c r="Q50" s="46"/>
      <c r="R50" s="46"/>
      <c r="S50" s="46"/>
      <c r="T50" s="46"/>
      <c r="U50" s="46"/>
    </row>
    <row r="51" spans="1:21" ht="30.75" customHeight="1" x14ac:dyDescent="0.15">
      <c r="A51" s="46"/>
      <c r="B51" s="1159"/>
      <c r="C51" s="1160"/>
      <c r="D51" s="64"/>
      <c r="E51" s="1163" t="s">
        <v>18</v>
      </c>
      <c r="F51" s="1163"/>
      <c r="G51" s="1163"/>
      <c r="H51" s="1163"/>
      <c r="I51" s="1163"/>
      <c r="J51" s="1164"/>
      <c r="K51" s="61">
        <v>0</v>
      </c>
      <c r="L51" s="62">
        <v>0</v>
      </c>
      <c r="M51" s="62">
        <v>0</v>
      </c>
      <c r="N51" s="62">
        <v>0</v>
      </c>
      <c r="O51" s="63">
        <v>0</v>
      </c>
      <c r="P51" s="46"/>
      <c r="Q51" s="46"/>
      <c r="R51" s="46"/>
      <c r="S51" s="46"/>
      <c r="T51" s="46"/>
      <c r="U51" s="46"/>
    </row>
    <row r="52" spans="1:21" ht="30.75" customHeight="1" x14ac:dyDescent="0.15">
      <c r="A52" s="46"/>
      <c r="B52" s="1165" t="s">
        <v>19</v>
      </c>
      <c r="C52" s="1166"/>
      <c r="D52" s="64"/>
      <c r="E52" s="1163" t="s">
        <v>20</v>
      </c>
      <c r="F52" s="1163"/>
      <c r="G52" s="1163"/>
      <c r="H52" s="1163"/>
      <c r="I52" s="1163"/>
      <c r="J52" s="1164"/>
      <c r="K52" s="61">
        <v>211</v>
      </c>
      <c r="L52" s="62">
        <v>229</v>
      </c>
      <c r="M52" s="62">
        <v>231</v>
      </c>
      <c r="N52" s="62">
        <v>244</v>
      </c>
      <c r="O52" s="63">
        <v>240</v>
      </c>
      <c r="P52" s="46"/>
      <c r="Q52" s="46"/>
      <c r="R52" s="46"/>
      <c r="S52" s="46"/>
      <c r="T52" s="46"/>
      <c r="U52" s="46"/>
    </row>
    <row r="53" spans="1:21" ht="30.75" customHeight="1" thickBot="1" x14ac:dyDescent="0.2">
      <c r="A53" s="46"/>
      <c r="B53" s="1167" t="s">
        <v>21</v>
      </c>
      <c r="C53" s="1168"/>
      <c r="D53" s="65"/>
      <c r="E53" s="1169" t="s">
        <v>22</v>
      </c>
      <c r="F53" s="1169"/>
      <c r="G53" s="1169"/>
      <c r="H53" s="1169"/>
      <c r="I53" s="1169"/>
      <c r="J53" s="1170"/>
      <c r="K53" s="66">
        <v>69</v>
      </c>
      <c r="L53" s="67">
        <v>96</v>
      </c>
      <c r="M53" s="67">
        <v>109</v>
      </c>
      <c r="N53" s="67">
        <v>93</v>
      </c>
      <c r="O53" s="68">
        <v>93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574</v>
      </c>
      <c r="P55" s="46"/>
      <c r="Q55" s="46"/>
      <c r="R55" s="46"/>
      <c r="S55" s="46"/>
      <c r="T55" s="46"/>
      <c r="U55" s="46"/>
    </row>
    <row r="56" spans="1:21" ht="31.5" customHeight="1" thickBot="1" x14ac:dyDescent="0.2">
      <c r="A56" s="46"/>
      <c r="B56" s="74"/>
      <c r="C56" s="75"/>
      <c r="D56" s="75"/>
      <c r="E56" s="76"/>
      <c r="F56" s="76"/>
      <c r="G56" s="76"/>
      <c r="H56" s="76"/>
      <c r="I56" s="76"/>
      <c r="J56" s="77" t="s">
        <v>2</v>
      </c>
      <c r="K56" s="78" t="s">
        <v>575</v>
      </c>
      <c r="L56" s="79" t="s">
        <v>576</v>
      </c>
      <c r="M56" s="79" t="s">
        <v>577</v>
      </c>
      <c r="N56" s="79" t="s">
        <v>578</v>
      </c>
      <c r="O56" s="80" t="s">
        <v>579</v>
      </c>
      <c r="P56" s="46"/>
      <c r="Q56" s="46"/>
      <c r="R56" s="46"/>
      <c r="S56" s="46"/>
      <c r="T56" s="46"/>
      <c r="U56" s="46"/>
    </row>
    <row r="57" spans="1:21" ht="31.5" customHeight="1" x14ac:dyDescent="0.15">
      <c r="B57" s="1171" t="s">
        <v>25</v>
      </c>
      <c r="C57" s="1172"/>
      <c r="D57" s="1175" t="s">
        <v>26</v>
      </c>
      <c r="E57" s="1176"/>
      <c r="F57" s="1176"/>
      <c r="G57" s="1176"/>
      <c r="H57" s="1176"/>
      <c r="I57" s="1176"/>
      <c r="J57" s="1177"/>
      <c r="K57" s="81"/>
      <c r="L57" s="82"/>
      <c r="M57" s="82"/>
      <c r="N57" s="82"/>
      <c r="O57" s="83"/>
    </row>
    <row r="58" spans="1:21" ht="31.5" customHeight="1" thickBot="1" x14ac:dyDescent="0.2">
      <c r="B58" s="1173"/>
      <c r="C58" s="1174"/>
      <c r="D58" s="1178" t="s">
        <v>27</v>
      </c>
      <c r="E58" s="1179"/>
      <c r="F58" s="1179"/>
      <c r="G58" s="1179"/>
      <c r="H58" s="1179"/>
      <c r="I58" s="1179"/>
      <c r="J58" s="1180"/>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TFk925NaKj1LQisvJawFGIpM6T/L7LN8n24z3lpPKaNSLXmNhYjs6QxmmsNnsCTpjnVZClqb0r3Z3No5apWKCw==" saltValue="tV3ajVLAPRamtwzltGbY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zoomScaleNormal="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560</v>
      </c>
      <c r="J40" s="98" t="s">
        <v>561</v>
      </c>
      <c r="K40" s="98" t="s">
        <v>562</v>
      </c>
      <c r="L40" s="98" t="s">
        <v>563</v>
      </c>
      <c r="M40" s="99" t="s">
        <v>564</v>
      </c>
    </row>
    <row r="41" spans="2:13" ht="27.75" customHeight="1" x14ac:dyDescent="0.15">
      <c r="B41" s="1181" t="s">
        <v>30</v>
      </c>
      <c r="C41" s="1182"/>
      <c r="D41" s="100"/>
      <c r="E41" s="1187" t="s">
        <v>31</v>
      </c>
      <c r="F41" s="1187"/>
      <c r="G41" s="1187"/>
      <c r="H41" s="1188"/>
      <c r="I41" s="101">
        <v>2882</v>
      </c>
      <c r="J41" s="102">
        <v>2824</v>
      </c>
      <c r="K41" s="102">
        <v>2661</v>
      </c>
      <c r="L41" s="102">
        <v>2852</v>
      </c>
      <c r="M41" s="103">
        <v>3021</v>
      </c>
    </row>
    <row r="42" spans="2:13" ht="27.75" customHeight="1" x14ac:dyDescent="0.15">
      <c r="B42" s="1183"/>
      <c r="C42" s="1184"/>
      <c r="D42" s="104"/>
      <c r="E42" s="1189" t="s">
        <v>32</v>
      </c>
      <c r="F42" s="1189"/>
      <c r="G42" s="1189"/>
      <c r="H42" s="1190"/>
      <c r="I42" s="105" t="s">
        <v>518</v>
      </c>
      <c r="J42" s="106" t="s">
        <v>518</v>
      </c>
      <c r="K42" s="106" t="s">
        <v>518</v>
      </c>
      <c r="L42" s="106" t="s">
        <v>518</v>
      </c>
      <c r="M42" s="107" t="s">
        <v>518</v>
      </c>
    </row>
    <row r="43" spans="2:13" ht="27.75" customHeight="1" x14ac:dyDescent="0.15">
      <c r="B43" s="1183"/>
      <c r="C43" s="1184"/>
      <c r="D43" s="104"/>
      <c r="E43" s="1189" t="s">
        <v>33</v>
      </c>
      <c r="F43" s="1189"/>
      <c r="G43" s="1189"/>
      <c r="H43" s="1190"/>
      <c r="I43" s="105">
        <v>142</v>
      </c>
      <c r="J43" s="106">
        <v>116</v>
      </c>
      <c r="K43" s="106">
        <v>106</v>
      </c>
      <c r="L43" s="106">
        <v>137</v>
      </c>
      <c r="M43" s="107">
        <v>181</v>
      </c>
    </row>
    <row r="44" spans="2:13" ht="27.75" customHeight="1" x14ac:dyDescent="0.15">
      <c r="B44" s="1183"/>
      <c r="C44" s="1184"/>
      <c r="D44" s="104"/>
      <c r="E44" s="1189" t="s">
        <v>34</v>
      </c>
      <c r="F44" s="1189"/>
      <c r="G44" s="1189"/>
      <c r="H44" s="1190"/>
      <c r="I44" s="105" t="s">
        <v>518</v>
      </c>
      <c r="J44" s="106" t="s">
        <v>518</v>
      </c>
      <c r="K44" s="106" t="s">
        <v>518</v>
      </c>
      <c r="L44" s="106" t="s">
        <v>518</v>
      </c>
      <c r="M44" s="107" t="s">
        <v>518</v>
      </c>
    </row>
    <row r="45" spans="2:13" ht="27.75" customHeight="1" x14ac:dyDescent="0.15">
      <c r="B45" s="1183"/>
      <c r="C45" s="1184"/>
      <c r="D45" s="104"/>
      <c r="E45" s="1189" t="s">
        <v>35</v>
      </c>
      <c r="F45" s="1189"/>
      <c r="G45" s="1189"/>
      <c r="H45" s="1190"/>
      <c r="I45" s="105">
        <v>339</v>
      </c>
      <c r="J45" s="106">
        <v>342</v>
      </c>
      <c r="K45" s="106">
        <v>329</v>
      </c>
      <c r="L45" s="106">
        <v>298</v>
      </c>
      <c r="M45" s="107">
        <v>262</v>
      </c>
    </row>
    <row r="46" spans="2:13" ht="27.75" customHeight="1" x14ac:dyDescent="0.15">
      <c r="B46" s="1183"/>
      <c r="C46" s="1184"/>
      <c r="D46" s="108"/>
      <c r="E46" s="1189" t="s">
        <v>36</v>
      </c>
      <c r="F46" s="1189"/>
      <c r="G46" s="1189"/>
      <c r="H46" s="1190"/>
      <c r="I46" s="105" t="s">
        <v>518</v>
      </c>
      <c r="J46" s="106" t="s">
        <v>518</v>
      </c>
      <c r="K46" s="106" t="s">
        <v>518</v>
      </c>
      <c r="L46" s="106" t="s">
        <v>518</v>
      </c>
      <c r="M46" s="107" t="s">
        <v>518</v>
      </c>
    </row>
    <row r="47" spans="2:13" ht="27.75" customHeight="1" x14ac:dyDescent="0.15">
      <c r="B47" s="1183"/>
      <c r="C47" s="1184"/>
      <c r="D47" s="109"/>
      <c r="E47" s="1191" t="s">
        <v>37</v>
      </c>
      <c r="F47" s="1192"/>
      <c r="G47" s="1192"/>
      <c r="H47" s="1193"/>
      <c r="I47" s="105" t="s">
        <v>518</v>
      </c>
      <c r="J47" s="106" t="s">
        <v>518</v>
      </c>
      <c r="K47" s="106" t="s">
        <v>518</v>
      </c>
      <c r="L47" s="106" t="s">
        <v>518</v>
      </c>
      <c r="M47" s="107" t="s">
        <v>518</v>
      </c>
    </row>
    <row r="48" spans="2:13" ht="27.75" customHeight="1" x14ac:dyDescent="0.15">
      <c r="B48" s="1183"/>
      <c r="C48" s="1184"/>
      <c r="D48" s="104"/>
      <c r="E48" s="1189" t="s">
        <v>38</v>
      </c>
      <c r="F48" s="1189"/>
      <c r="G48" s="1189"/>
      <c r="H48" s="1190"/>
      <c r="I48" s="105" t="s">
        <v>518</v>
      </c>
      <c r="J48" s="106" t="s">
        <v>518</v>
      </c>
      <c r="K48" s="106" t="s">
        <v>518</v>
      </c>
      <c r="L48" s="106" t="s">
        <v>518</v>
      </c>
      <c r="M48" s="107" t="s">
        <v>518</v>
      </c>
    </row>
    <row r="49" spans="2:13" ht="27.75" customHeight="1" x14ac:dyDescent="0.15">
      <c r="B49" s="1185"/>
      <c r="C49" s="1186"/>
      <c r="D49" s="104"/>
      <c r="E49" s="1189" t="s">
        <v>39</v>
      </c>
      <c r="F49" s="1189"/>
      <c r="G49" s="1189"/>
      <c r="H49" s="1190"/>
      <c r="I49" s="105" t="s">
        <v>518</v>
      </c>
      <c r="J49" s="106" t="s">
        <v>518</v>
      </c>
      <c r="K49" s="106" t="s">
        <v>518</v>
      </c>
      <c r="L49" s="106" t="s">
        <v>518</v>
      </c>
      <c r="M49" s="107" t="s">
        <v>518</v>
      </c>
    </row>
    <row r="50" spans="2:13" ht="27.75" customHeight="1" x14ac:dyDescent="0.15">
      <c r="B50" s="1194" t="s">
        <v>40</v>
      </c>
      <c r="C50" s="1195"/>
      <c r="D50" s="110"/>
      <c r="E50" s="1189" t="s">
        <v>41</v>
      </c>
      <c r="F50" s="1189"/>
      <c r="G50" s="1189"/>
      <c r="H50" s="1190"/>
      <c r="I50" s="105">
        <v>4560</v>
      </c>
      <c r="J50" s="106">
        <v>4790</v>
      </c>
      <c r="K50" s="106">
        <v>4814</v>
      </c>
      <c r="L50" s="106">
        <v>4297</v>
      </c>
      <c r="M50" s="107">
        <v>4366</v>
      </c>
    </row>
    <row r="51" spans="2:13" ht="27.75" customHeight="1" x14ac:dyDescent="0.15">
      <c r="B51" s="1183"/>
      <c r="C51" s="1184"/>
      <c r="D51" s="104"/>
      <c r="E51" s="1189" t="s">
        <v>42</v>
      </c>
      <c r="F51" s="1189"/>
      <c r="G51" s="1189"/>
      <c r="H51" s="1190"/>
      <c r="I51" s="105">
        <v>135</v>
      </c>
      <c r="J51" s="106">
        <v>221</v>
      </c>
      <c r="K51" s="106" t="s">
        <v>518</v>
      </c>
      <c r="L51" s="106">
        <v>63</v>
      </c>
      <c r="M51" s="107">
        <v>221</v>
      </c>
    </row>
    <row r="52" spans="2:13" ht="27.75" customHeight="1" x14ac:dyDescent="0.15">
      <c r="B52" s="1185"/>
      <c r="C52" s="1186"/>
      <c r="D52" s="104"/>
      <c r="E52" s="1189" t="s">
        <v>43</v>
      </c>
      <c r="F52" s="1189"/>
      <c r="G52" s="1189"/>
      <c r="H52" s="1190"/>
      <c r="I52" s="105">
        <v>1667</v>
      </c>
      <c r="J52" s="106">
        <v>1765</v>
      </c>
      <c r="K52" s="106">
        <v>1637</v>
      </c>
      <c r="L52" s="106">
        <v>1134</v>
      </c>
      <c r="M52" s="107">
        <v>1052</v>
      </c>
    </row>
    <row r="53" spans="2:13" ht="27.75" customHeight="1" thickBot="1" x14ac:dyDescent="0.2">
      <c r="B53" s="1196" t="s">
        <v>44</v>
      </c>
      <c r="C53" s="1197"/>
      <c r="D53" s="111"/>
      <c r="E53" s="1198" t="s">
        <v>45</v>
      </c>
      <c r="F53" s="1198"/>
      <c r="G53" s="1198"/>
      <c r="H53" s="1199"/>
      <c r="I53" s="112">
        <v>-2999</v>
      </c>
      <c r="J53" s="113">
        <v>-3494</v>
      </c>
      <c r="K53" s="113">
        <v>-3354</v>
      </c>
      <c r="L53" s="113">
        <v>-2206</v>
      </c>
      <c r="M53" s="114">
        <v>-2175</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5NqiKgKgz/HKRbqpvJgfJSywpWwH1ZhoOkk0kCgHcDBhL+muDRG2QGg5qp/3WD5uZH1MC9Wd093qyFM188nvow==" saltValue="T3KdotJsVwlvYEyohTkR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zoomScaleNormal="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562</v>
      </c>
      <c r="G54" s="123" t="s">
        <v>563</v>
      </c>
      <c r="H54" s="124" t="s">
        <v>564</v>
      </c>
    </row>
    <row r="55" spans="2:8" ht="52.5" customHeight="1" x14ac:dyDescent="0.15">
      <c r="B55" s="125"/>
      <c r="C55" s="1208" t="s">
        <v>48</v>
      </c>
      <c r="D55" s="1208"/>
      <c r="E55" s="1209"/>
      <c r="F55" s="126">
        <v>4314</v>
      </c>
      <c r="G55" s="126">
        <v>689</v>
      </c>
      <c r="H55" s="127">
        <v>715</v>
      </c>
    </row>
    <row r="56" spans="2:8" ht="52.5" customHeight="1" x14ac:dyDescent="0.15">
      <c r="B56" s="128"/>
      <c r="C56" s="1210" t="s">
        <v>49</v>
      </c>
      <c r="D56" s="1210"/>
      <c r="E56" s="1211"/>
      <c r="F56" s="129">
        <v>146</v>
      </c>
      <c r="G56" s="129">
        <v>146</v>
      </c>
      <c r="H56" s="130">
        <v>242</v>
      </c>
    </row>
    <row r="57" spans="2:8" ht="53.25" customHeight="1" x14ac:dyDescent="0.15">
      <c r="B57" s="128"/>
      <c r="C57" s="1212" t="s">
        <v>50</v>
      </c>
      <c r="D57" s="1212"/>
      <c r="E57" s="1213"/>
      <c r="F57" s="131">
        <v>510</v>
      </c>
      <c r="G57" s="131">
        <v>3663</v>
      </c>
      <c r="H57" s="132">
        <v>3637</v>
      </c>
    </row>
    <row r="58" spans="2:8" ht="45.75" customHeight="1" x14ac:dyDescent="0.15">
      <c r="B58" s="133"/>
      <c r="C58" s="1200" t="s">
        <v>593</v>
      </c>
      <c r="D58" s="1201"/>
      <c r="E58" s="1202"/>
      <c r="F58" s="134">
        <v>0</v>
      </c>
      <c r="G58" s="134">
        <v>2134</v>
      </c>
      <c r="H58" s="135">
        <v>2136</v>
      </c>
    </row>
    <row r="59" spans="2:8" ht="45.75" customHeight="1" x14ac:dyDescent="0.15">
      <c r="B59" s="133"/>
      <c r="C59" s="1200" t="s">
        <v>594</v>
      </c>
      <c r="D59" s="1201"/>
      <c r="E59" s="1202"/>
      <c r="F59" s="134">
        <v>89</v>
      </c>
      <c r="G59" s="134">
        <v>1107</v>
      </c>
      <c r="H59" s="135">
        <v>1125</v>
      </c>
    </row>
    <row r="60" spans="2:8" ht="45.75" customHeight="1" x14ac:dyDescent="0.15">
      <c r="B60" s="133"/>
      <c r="C60" s="1200" t="s">
        <v>595</v>
      </c>
      <c r="D60" s="1201"/>
      <c r="E60" s="1202"/>
      <c r="F60" s="134">
        <v>201</v>
      </c>
      <c r="G60" s="134">
        <v>201</v>
      </c>
      <c r="H60" s="135">
        <v>201</v>
      </c>
    </row>
    <row r="61" spans="2:8" ht="45.75" customHeight="1" x14ac:dyDescent="0.15">
      <c r="B61" s="133"/>
      <c r="C61" s="1200" t="s">
        <v>596</v>
      </c>
      <c r="D61" s="1201"/>
      <c r="E61" s="1202"/>
      <c r="F61" s="134">
        <v>116</v>
      </c>
      <c r="G61" s="134">
        <v>95</v>
      </c>
      <c r="H61" s="135">
        <v>44</v>
      </c>
    </row>
    <row r="62" spans="2:8" ht="45.75" customHeight="1" thickBot="1" x14ac:dyDescent="0.2">
      <c r="B62" s="136"/>
      <c r="C62" s="1203" t="s">
        <v>597</v>
      </c>
      <c r="D62" s="1204"/>
      <c r="E62" s="1205"/>
      <c r="F62" s="137">
        <v>4</v>
      </c>
      <c r="G62" s="137">
        <v>5</v>
      </c>
      <c r="H62" s="138">
        <v>10</v>
      </c>
    </row>
    <row r="63" spans="2:8" ht="52.5" customHeight="1" thickBot="1" x14ac:dyDescent="0.2">
      <c r="B63" s="139"/>
      <c r="C63" s="1206" t="s">
        <v>51</v>
      </c>
      <c r="D63" s="1206"/>
      <c r="E63" s="1207"/>
      <c r="F63" s="140">
        <v>4970</v>
      </c>
      <c r="G63" s="140">
        <v>4498</v>
      </c>
      <c r="H63" s="141">
        <v>4594</v>
      </c>
    </row>
    <row r="64" spans="2:8" ht="15" customHeight="1" x14ac:dyDescent="0.15"/>
  </sheetData>
  <sheetProtection algorithmName="SHA-512" hashValue="441KCCWkTYyldenDSexEwoyt6ewkhjPYE80vTDCDqQg5cpUcG/v8WG4NJnQRoLKrsHCFJrFEV+gmh3mQhsrjkg==" saltValue="PwsabhAm3JmaQYmP8YX5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C2458-52CD-4FB2-8E89-866AF3747AA3}">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50"/>
      <c r="B1" s="351"/>
      <c r="DD1" s="263"/>
      <c r="DE1" s="263"/>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598</v>
      </c>
    </row>
    <row r="11" spans="1:143" s="261"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598</v>
      </c>
    </row>
    <row r="13" spans="1:143" s="261"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x14ac:dyDescent="0.15">
      <c r="B22" s="267"/>
      <c r="MM22" s="355"/>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356"/>
      <c r="DD40" s="356"/>
      <c r="DE40" s="263"/>
    </row>
    <row r="41" spans="2:109" ht="17.25" x14ac:dyDescent="0.15">
      <c r="B41" s="264" t="s">
        <v>599</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357"/>
      <c r="I42" s="358"/>
      <c r="J42" s="358"/>
      <c r="K42" s="358"/>
      <c r="AM42" s="357"/>
      <c r="AN42" s="357" t="s">
        <v>600</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7"/>
      <c r="AN43" s="1214" t="s">
        <v>601</v>
      </c>
      <c r="AO43" s="1215"/>
      <c r="AP43" s="1215"/>
      <c r="AQ43" s="1215"/>
      <c r="AR43" s="1215"/>
      <c r="AS43" s="1215"/>
      <c r="AT43" s="1215"/>
      <c r="AU43" s="1215"/>
      <c r="AV43" s="1215"/>
      <c r="AW43" s="1215"/>
      <c r="AX43" s="1215"/>
      <c r="AY43" s="1215"/>
      <c r="AZ43" s="1215"/>
      <c r="BA43" s="1215"/>
      <c r="BB43" s="1215"/>
      <c r="BC43" s="1215"/>
      <c r="BD43" s="1215"/>
      <c r="BE43" s="1215"/>
      <c r="BF43" s="1215"/>
      <c r="BG43" s="1215"/>
      <c r="BH43" s="1215"/>
      <c r="BI43" s="1215"/>
      <c r="BJ43" s="1215"/>
      <c r="BK43" s="1215"/>
      <c r="BL43" s="1215"/>
      <c r="BM43" s="1215"/>
      <c r="BN43" s="1215"/>
      <c r="BO43" s="1215"/>
      <c r="BP43" s="1215"/>
      <c r="BQ43" s="1215"/>
      <c r="BR43" s="1215"/>
      <c r="BS43" s="1215"/>
      <c r="BT43" s="1215"/>
      <c r="BU43" s="1215"/>
      <c r="BV43" s="1215"/>
      <c r="BW43" s="1215"/>
      <c r="BX43" s="1215"/>
      <c r="BY43" s="1215"/>
      <c r="BZ43" s="1215"/>
      <c r="CA43" s="1215"/>
      <c r="CB43" s="1215"/>
      <c r="CC43" s="1215"/>
      <c r="CD43" s="1215"/>
      <c r="CE43" s="1215"/>
      <c r="CF43" s="1215"/>
      <c r="CG43" s="1215"/>
      <c r="CH43" s="1215"/>
      <c r="CI43" s="1215"/>
      <c r="CJ43" s="1215"/>
      <c r="CK43" s="1215"/>
      <c r="CL43" s="1215"/>
      <c r="CM43" s="1215"/>
      <c r="CN43" s="1215"/>
      <c r="CO43" s="1215"/>
      <c r="CP43" s="1215"/>
      <c r="CQ43" s="1215"/>
      <c r="CR43" s="1215"/>
      <c r="CS43" s="1215"/>
      <c r="CT43" s="1215"/>
      <c r="CU43" s="1215"/>
      <c r="CV43" s="1215"/>
      <c r="CW43" s="1215"/>
      <c r="CX43" s="1215"/>
      <c r="CY43" s="1215"/>
      <c r="CZ43" s="1215"/>
      <c r="DA43" s="1215"/>
      <c r="DB43" s="1215"/>
      <c r="DC43" s="1216"/>
    </row>
    <row r="44" spans="2:109" x14ac:dyDescent="0.15">
      <c r="B44" s="267"/>
      <c r="AN44" s="1217"/>
      <c r="AO44" s="1218"/>
      <c r="AP44" s="1218"/>
      <c r="AQ44" s="1218"/>
      <c r="AR44" s="1218"/>
      <c r="AS44" s="1218"/>
      <c r="AT44" s="1218"/>
      <c r="AU44" s="1218"/>
      <c r="AV44" s="1218"/>
      <c r="AW44" s="1218"/>
      <c r="AX44" s="1218"/>
      <c r="AY44" s="1218"/>
      <c r="AZ44" s="1218"/>
      <c r="BA44" s="1218"/>
      <c r="BB44" s="1218"/>
      <c r="BC44" s="1218"/>
      <c r="BD44" s="1218"/>
      <c r="BE44" s="1218"/>
      <c r="BF44" s="1218"/>
      <c r="BG44" s="1218"/>
      <c r="BH44" s="1218"/>
      <c r="BI44" s="1218"/>
      <c r="BJ44" s="1218"/>
      <c r="BK44" s="1218"/>
      <c r="BL44" s="1218"/>
      <c r="BM44" s="1218"/>
      <c r="BN44" s="1218"/>
      <c r="BO44" s="1218"/>
      <c r="BP44" s="1218"/>
      <c r="BQ44" s="1218"/>
      <c r="BR44" s="1218"/>
      <c r="BS44" s="1218"/>
      <c r="BT44" s="1218"/>
      <c r="BU44" s="1218"/>
      <c r="BV44" s="1218"/>
      <c r="BW44" s="1218"/>
      <c r="BX44" s="1218"/>
      <c r="BY44" s="1218"/>
      <c r="BZ44" s="1218"/>
      <c r="CA44" s="1218"/>
      <c r="CB44" s="1218"/>
      <c r="CC44" s="1218"/>
      <c r="CD44" s="1218"/>
      <c r="CE44" s="1218"/>
      <c r="CF44" s="1218"/>
      <c r="CG44" s="1218"/>
      <c r="CH44" s="1218"/>
      <c r="CI44" s="1218"/>
      <c r="CJ44" s="1218"/>
      <c r="CK44" s="1218"/>
      <c r="CL44" s="1218"/>
      <c r="CM44" s="1218"/>
      <c r="CN44" s="1218"/>
      <c r="CO44" s="1218"/>
      <c r="CP44" s="1218"/>
      <c r="CQ44" s="1218"/>
      <c r="CR44" s="1218"/>
      <c r="CS44" s="1218"/>
      <c r="CT44" s="1218"/>
      <c r="CU44" s="1218"/>
      <c r="CV44" s="1218"/>
      <c r="CW44" s="1218"/>
      <c r="CX44" s="1218"/>
      <c r="CY44" s="1218"/>
      <c r="CZ44" s="1218"/>
      <c r="DA44" s="1218"/>
      <c r="DB44" s="1218"/>
      <c r="DC44" s="1219"/>
    </row>
    <row r="45" spans="2:109" x14ac:dyDescent="0.15">
      <c r="B45" s="267"/>
      <c r="AN45" s="1217"/>
      <c r="AO45" s="1218"/>
      <c r="AP45" s="1218"/>
      <c r="AQ45" s="1218"/>
      <c r="AR45" s="1218"/>
      <c r="AS45" s="1218"/>
      <c r="AT45" s="1218"/>
      <c r="AU45" s="1218"/>
      <c r="AV45" s="1218"/>
      <c r="AW45" s="1218"/>
      <c r="AX45" s="1218"/>
      <c r="AY45" s="1218"/>
      <c r="AZ45" s="1218"/>
      <c r="BA45" s="1218"/>
      <c r="BB45" s="1218"/>
      <c r="BC45" s="1218"/>
      <c r="BD45" s="1218"/>
      <c r="BE45" s="1218"/>
      <c r="BF45" s="1218"/>
      <c r="BG45" s="1218"/>
      <c r="BH45" s="1218"/>
      <c r="BI45" s="1218"/>
      <c r="BJ45" s="1218"/>
      <c r="BK45" s="1218"/>
      <c r="BL45" s="1218"/>
      <c r="BM45" s="1218"/>
      <c r="BN45" s="1218"/>
      <c r="BO45" s="1218"/>
      <c r="BP45" s="1218"/>
      <c r="BQ45" s="1218"/>
      <c r="BR45" s="1218"/>
      <c r="BS45" s="1218"/>
      <c r="BT45" s="1218"/>
      <c r="BU45" s="1218"/>
      <c r="BV45" s="1218"/>
      <c r="BW45" s="1218"/>
      <c r="BX45" s="1218"/>
      <c r="BY45" s="1218"/>
      <c r="BZ45" s="1218"/>
      <c r="CA45" s="1218"/>
      <c r="CB45" s="1218"/>
      <c r="CC45" s="1218"/>
      <c r="CD45" s="1218"/>
      <c r="CE45" s="1218"/>
      <c r="CF45" s="1218"/>
      <c r="CG45" s="1218"/>
      <c r="CH45" s="1218"/>
      <c r="CI45" s="1218"/>
      <c r="CJ45" s="1218"/>
      <c r="CK45" s="1218"/>
      <c r="CL45" s="1218"/>
      <c r="CM45" s="1218"/>
      <c r="CN45" s="1218"/>
      <c r="CO45" s="1218"/>
      <c r="CP45" s="1218"/>
      <c r="CQ45" s="1218"/>
      <c r="CR45" s="1218"/>
      <c r="CS45" s="1218"/>
      <c r="CT45" s="1218"/>
      <c r="CU45" s="1218"/>
      <c r="CV45" s="1218"/>
      <c r="CW45" s="1218"/>
      <c r="CX45" s="1218"/>
      <c r="CY45" s="1218"/>
      <c r="CZ45" s="1218"/>
      <c r="DA45" s="1218"/>
      <c r="DB45" s="1218"/>
      <c r="DC45" s="1219"/>
    </row>
    <row r="46" spans="2:109" x14ac:dyDescent="0.15">
      <c r="B46" s="267"/>
      <c r="AN46" s="1217"/>
      <c r="AO46" s="1218"/>
      <c r="AP46" s="1218"/>
      <c r="AQ46" s="1218"/>
      <c r="AR46" s="1218"/>
      <c r="AS46" s="1218"/>
      <c r="AT46" s="1218"/>
      <c r="AU46" s="1218"/>
      <c r="AV46" s="1218"/>
      <c r="AW46" s="1218"/>
      <c r="AX46" s="1218"/>
      <c r="AY46" s="1218"/>
      <c r="AZ46" s="1218"/>
      <c r="BA46" s="1218"/>
      <c r="BB46" s="1218"/>
      <c r="BC46" s="1218"/>
      <c r="BD46" s="1218"/>
      <c r="BE46" s="1218"/>
      <c r="BF46" s="1218"/>
      <c r="BG46" s="1218"/>
      <c r="BH46" s="1218"/>
      <c r="BI46" s="1218"/>
      <c r="BJ46" s="1218"/>
      <c r="BK46" s="1218"/>
      <c r="BL46" s="1218"/>
      <c r="BM46" s="1218"/>
      <c r="BN46" s="1218"/>
      <c r="BO46" s="1218"/>
      <c r="BP46" s="1218"/>
      <c r="BQ46" s="1218"/>
      <c r="BR46" s="1218"/>
      <c r="BS46" s="1218"/>
      <c r="BT46" s="1218"/>
      <c r="BU46" s="1218"/>
      <c r="BV46" s="1218"/>
      <c r="BW46" s="1218"/>
      <c r="BX46" s="1218"/>
      <c r="BY46" s="1218"/>
      <c r="BZ46" s="1218"/>
      <c r="CA46" s="1218"/>
      <c r="CB46" s="1218"/>
      <c r="CC46" s="1218"/>
      <c r="CD46" s="1218"/>
      <c r="CE46" s="1218"/>
      <c r="CF46" s="1218"/>
      <c r="CG46" s="1218"/>
      <c r="CH46" s="1218"/>
      <c r="CI46" s="1218"/>
      <c r="CJ46" s="1218"/>
      <c r="CK46" s="1218"/>
      <c r="CL46" s="1218"/>
      <c r="CM46" s="1218"/>
      <c r="CN46" s="1218"/>
      <c r="CO46" s="1218"/>
      <c r="CP46" s="1218"/>
      <c r="CQ46" s="1218"/>
      <c r="CR46" s="1218"/>
      <c r="CS46" s="1218"/>
      <c r="CT46" s="1218"/>
      <c r="CU46" s="1218"/>
      <c r="CV46" s="1218"/>
      <c r="CW46" s="1218"/>
      <c r="CX46" s="1218"/>
      <c r="CY46" s="1218"/>
      <c r="CZ46" s="1218"/>
      <c r="DA46" s="1218"/>
      <c r="DB46" s="1218"/>
      <c r="DC46" s="1219"/>
    </row>
    <row r="47" spans="2:109" x14ac:dyDescent="0.15">
      <c r="B47" s="267"/>
      <c r="AN47" s="1220"/>
      <c r="AO47" s="1221"/>
      <c r="AP47" s="1221"/>
      <c r="AQ47" s="1221"/>
      <c r="AR47" s="1221"/>
      <c r="AS47" s="1221"/>
      <c r="AT47" s="1221"/>
      <c r="AU47" s="1221"/>
      <c r="AV47" s="1221"/>
      <c r="AW47" s="1221"/>
      <c r="AX47" s="1221"/>
      <c r="AY47" s="1221"/>
      <c r="AZ47" s="1221"/>
      <c r="BA47" s="1221"/>
      <c r="BB47" s="1221"/>
      <c r="BC47" s="1221"/>
      <c r="BD47" s="1221"/>
      <c r="BE47" s="1221"/>
      <c r="BF47" s="1221"/>
      <c r="BG47" s="1221"/>
      <c r="BH47" s="1221"/>
      <c r="BI47" s="1221"/>
      <c r="BJ47" s="1221"/>
      <c r="BK47" s="1221"/>
      <c r="BL47" s="1221"/>
      <c r="BM47" s="1221"/>
      <c r="BN47" s="1221"/>
      <c r="BO47" s="1221"/>
      <c r="BP47" s="1221"/>
      <c r="BQ47" s="1221"/>
      <c r="BR47" s="1221"/>
      <c r="BS47" s="1221"/>
      <c r="BT47" s="1221"/>
      <c r="BU47" s="1221"/>
      <c r="BV47" s="1221"/>
      <c r="BW47" s="1221"/>
      <c r="BX47" s="1221"/>
      <c r="BY47" s="1221"/>
      <c r="BZ47" s="1221"/>
      <c r="CA47" s="1221"/>
      <c r="CB47" s="1221"/>
      <c r="CC47" s="1221"/>
      <c r="CD47" s="1221"/>
      <c r="CE47" s="1221"/>
      <c r="CF47" s="1221"/>
      <c r="CG47" s="1221"/>
      <c r="CH47" s="1221"/>
      <c r="CI47" s="1221"/>
      <c r="CJ47" s="1221"/>
      <c r="CK47" s="1221"/>
      <c r="CL47" s="1221"/>
      <c r="CM47" s="1221"/>
      <c r="CN47" s="1221"/>
      <c r="CO47" s="1221"/>
      <c r="CP47" s="1221"/>
      <c r="CQ47" s="1221"/>
      <c r="CR47" s="1221"/>
      <c r="CS47" s="1221"/>
      <c r="CT47" s="1221"/>
      <c r="CU47" s="1221"/>
      <c r="CV47" s="1221"/>
      <c r="CW47" s="1221"/>
      <c r="CX47" s="1221"/>
      <c r="CY47" s="1221"/>
      <c r="CZ47" s="1221"/>
      <c r="DA47" s="1221"/>
      <c r="DB47" s="1221"/>
      <c r="DC47" s="1222"/>
    </row>
    <row r="48" spans="2:109" x14ac:dyDescent="0.15">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7"/>
      <c r="AN49" s="263" t="s">
        <v>602</v>
      </c>
    </row>
    <row r="50" spans="1:109" x14ac:dyDescent="0.15">
      <c r="B50" s="267"/>
      <c r="G50" s="1223"/>
      <c r="H50" s="1223"/>
      <c r="I50" s="1223"/>
      <c r="J50" s="1223"/>
      <c r="K50" s="360"/>
      <c r="L50" s="360"/>
      <c r="M50" s="361"/>
      <c r="N50" s="361"/>
      <c r="AN50" s="1224"/>
      <c r="AO50" s="1225"/>
      <c r="AP50" s="1225"/>
      <c r="AQ50" s="1225"/>
      <c r="AR50" s="1225"/>
      <c r="AS50" s="1225"/>
      <c r="AT50" s="1225"/>
      <c r="AU50" s="1225"/>
      <c r="AV50" s="1225"/>
      <c r="AW50" s="1225"/>
      <c r="AX50" s="1225"/>
      <c r="AY50" s="1225"/>
      <c r="AZ50" s="1225"/>
      <c r="BA50" s="1225"/>
      <c r="BB50" s="1225"/>
      <c r="BC50" s="1225"/>
      <c r="BD50" s="1225"/>
      <c r="BE50" s="1225"/>
      <c r="BF50" s="1225"/>
      <c r="BG50" s="1225"/>
      <c r="BH50" s="1225"/>
      <c r="BI50" s="1225"/>
      <c r="BJ50" s="1225"/>
      <c r="BK50" s="1225"/>
      <c r="BL50" s="1225"/>
      <c r="BM50" s="1225"/>
      <c r="BN50" s="1225"/>
      <c r="BO50" s="1226"/>
      <c r="BP50" s="1227" t="s">
        <v>560</v>
      </c>
      <c r="BQ50" s="1227"/>
      <c r="BR50" s="1227"/>
      <c r="BS50" s="1227"/>
      <c r="BT50" s="1227"/>
      <c r="BU50" s="1227"/>
      <c r="BV50" s="1227"/>
      <c r="BW50" s="1227"/>
      <c r="BX50" s="1227" t="s">
        <v>561</v>
      </c>
      <c r="BY50" s="1227"/>
      <c r="BZ50" s="1227"/>
      <c r="CA50" s="1227"/>
      <c r="CB50" s="1227"/>
      <c r="CC50" s="1227"/>
      <c r="CD50" s="1227"/>
      <c r="CE50" s="1227"/>
      <c r="CF50" s="1227" t="s">
        <v>562</v>
      </c>
      <c r="CG50" s="1227"/>
      <c r="CH50" s="1227"/>
      <c r="CI50" s="1227"/>
      <c r="CJ50" s="1227"/>
      <c r="CK50" s="1227"/>
      <c r="CL50" s="1227"/>
      <c r="CM50" s="1227"/>
      <c r="CN50" s="1227" t="s">
        <v>563</v>
      </c>
      <c r="CO50" s="1227"/>
      <c r="CP50" s="1227"/>
      <c r="CQ50" s="1227"/>
      <c r="CR50" s="1227"/>
      <c r="CS50" s="1227"/>
      <c r="CT50" s="1227"/>
      <c r="CU50" s="1227"/>
      <c r="CV50" s="1227" t="s">
        <v>564</v>
      </c>
      <c r="CW50" s="1227"/>
      <c r="CX50" s="1227"/>
      <c r="CY50" s="1227"/>
      <c r="CZ50" s="1227"/>
      <c r="DA50" s="1227"/>
      <c r="DB50" s="1227"/>
      <c r="DC50" s="1227"/>
    </row>
    <row r="51" spans="1:109" ht="13.5" customHeight="1" x14ac:dyDescent="0.15">
      <c r="B51" s="267"/>
      <c r="G51" s="1233"/>
      <c r="H51" s="1233"/>
      <c r="I51" s="1231"/>
      <c r="J51" s="1231"/>
      <c r="K51" s="1229"/>
      <c r="L51" s="1229"/>
      <c r="M51" s="1229"/>
      <c r="N51" s="1229"/>
      <c r="AM51" s="359"/>
      <c r="AN51" s="1230" t="s">
        <v>603</v>
      </c>
      <c r="AO51" s="1230"/>
      <c r="AP51" s="1230"/>
      <c r="AQ51" s="1230"/>
      <c r="AR51" s="1230"/>
      <c r="AS51" s="1230"/>
      <c r="AT51" s="1230"/>
      <c r="AU51" s="1230"/>
      <c r="AV51" s="1230"/>
      <c r="AW51" s="1230"/>
      <c r="AX51" s="1230"/>
      <c r="AY51" s="1230"/>
      <c r="AZ51" s="1230"/>
      <c r="BA51" s="1230"/>
      <c r="BB51" s="1230" t="s">
        <v>604</v>
      </c>
      <c r="BC51" s="1230"/>
      <c r="BD51" s="1230"/>
      <c r="BE51" s="1230"/>
      <c r="BF51" s="1230"/>
      <c r="BG51" s="1230"/>
      <c r="BH51" s="1230"/>
      <c r="BI51" s="1230"/>
      <c r="BJ51" s="1230"/>
      <c r="BK51" s="1230"/>
      <c r="BL51" s="1230"/>
      <c r="BM51" s="1230"/>
      <c r="BN51" s="1230"/>
      <c r="BO51" s="1230"/>
      <c r="BP51" s="1228"/>
      <c r="BQ51" s="1228"/>
      <c r="BR51" s="1228"/>
      <c r="BS51" s="1228"/>
      <c r="BT51" s="1228"/>
      <c r="BU51" s="1228"/>
      <c r="BV51" s="1228"/>
      <c r="BW51" s="1228"/>
      <c r="BX51" s="1228"/>
      <c r="BY51" s="1228"/>
      <c r="BZ51" s="1228"/>
      <c r="CA51" s="1228"/>
      <c r="CB51" s="1228"/>
      <c r="CC51" s="1228"/>
      <c r="CD51" s="1228"/>
      <c r="CE51" s="1228"/>
      <c r="CF51" s="1228"/>
      <c r="CG51" s="1228"/>
      <c r="CH51" s="1228"/>
      <c r="CI51" s="1228"/>
      <c r="CJ51" s="1228"/>
      <c r="CK51" s="1228"/>
      <c r="CL51" s="1228"/>
      <c r="CM51" s="1228"/>
      <c r="CN51" s="1228"/>
      <c r="CO51" s="1228"/>
      <c r="CP51" s="1228"/>
      <c r="CQ51" s="1228"/>
      <c r="CR51" s="1228"/>
      <c r="CS51" s="1228"/>
      <c r="CT51" s="1228"/>
      <c r="CU51" s="1228"/>
      <c r="CV51" s="1228"/>
      <c r="CW51" s="1228"/>
      <c r="CX51" s="1228"/>
      <c r="CY51" s="1228"/>
      <c r="CZ51" s="1228"/>
      <c r="DA51" s="1228"/>
      <c r="DB51" s="1228"/>
      <c r="DC51" s="1228"/>
    </row>
    <row r="52" spans="1:109" x14ac:dyDescent="0.15">
      <c r="B52" s="267"/>
      <c r="G52" s="1233"/>
      <c r="H52" s="1233"/>
      <c r="I52" s="1231"/>
      <c r="J52" s="1231"/>
      <c r="K52" s="1229"/>
      <c r="L52" s="1229"/>
      <c r="M52" s="1229"/>
      <c r="N52" s="1229"/>
      <c r="AM52" s="359"/>
      <c r="AN52" s="1230"/>
      <c r="AO52" s="1230"/>
      <c r="AP52" s="1230"/>
      <c r="AQ52" s="1230"/>
      <c r="AR52" s="1230"/>
      <c r="AS52" s="1230"/>
      <c r="AT52" s="1230"/>
      <c r="AU52" s="1230"/>
      <c r="AV52" s="1230"/>
      <c r="AW52" s="1230"/>
      <c r="AX52" s="1230"/>
      <c r="AY52" s="1230"/>
      <c r="AZ52" s="1230"/>
      <c r="BA52" s="1230"/>
      <c r="BB52" s="1230"/>
      <c r="BC52" s="1230"/>
      <c r="BD52" s="1230"/>
      <c r="BE52" s="1230"/>
      <c r="BF52" s="1230"/>
      <c r="BG52" s="1230"/>
      <c r="BH52" s="1230"/>
      <c r="BI52" s="1230"/>
      <c r="BJ52" s="1230"/>
      <c r="BK52" s="1230"/>
      <c r="BL52" s="1230"/>
      <c r="BM52" s="1230"/>
      <c r="BN52" s="1230"/>
      <c r="BO52" s="1230"/>
      <c r="BP52" s="1228"/>
      <c r="BQ52" s="1228"/>
      <c r="BR52" s="1228"/>
      <c r="BS52" s="1228"/>
      <c r="BT52" s="1228"/>
      <c r="BU52" s="1228"/>
      <c r="BV52" s="1228"/>
      <c r="BW52" s="1228"/>
      <c r="BX52" s="1228"/>
      <c r="BY52" s="1228"/>
      <c r="BZ52" s="1228"/>
      <c r="CA52" s="1228"/>
      <c r="CB52" s="1228"/>
      <c r="CC52" s="1228"/>
      <c r="CD52" s="1228"/>
      <c r="CE52" s="1228"/>
      <c r="CF52" s="1228"/>
      <c r="CG52" s="1228"/>
      <c r="CH52" s="1228"/>
      <c r="CI52" s="1228"/>
      <c r="CJ52" s="1228"/>
      <c r="CK52" s="1228"/>
      <c r="CL52" s="1228"/>
      <c r="CM52" s="1228"/>
      <c r="CN52" s="1228"/>
      <c r="CO52" s="1228"/>
      <c r="CP52" s="1228"/>
      <c r="CQ52" s="1228"/>
      <c r="CR52" s="1228"/>
      <c r="CS52" s="1228"/>
      <c r="CT52" s="1228"/>
      <c r="CU52" s="1228"/>
      <c r="CV52" s="1228"/>
      <c r="CW52" s="1228"/>
      <c r="CX52" s="1228"/>
      <c r="CY52" s="1228"/>
      <c r="CZ52" s="1228"/>
      <c r="DA52" s="1228"/>
      <c r="DB52" s="1228"/>
      <c r="DC52" s="1228"/>
    </row>
    <row r="53" spans="1:109" x14ac:dyDescent="0.15">
      <c r="A53" s="358"/>
      <c r="B53" s="267"/>
      <c r="G53" s="1233"/>
      <c r="H53" s="1233"/>
      <c r="I53" s="1223"/>
      <c r="J53" s="1223"/>
      <c r="K53" s="1229"/>
      <c r="L53" s="1229"/>
      <c r="M53" s="1229"/>
      <c r="N53" s="1229"/>
      <c r="AM53" s="359"/>
      <c r="AN53" s="1230"/>
      <c r="AO53" s="1230"/>
      <c r="AP53" s="1230"/>
      <c r="AQ53" s="1230"/>
      <c r="AR53" s="1230"/>
      <c r="AS53" s="1230"/>
      <c r="AT53" s="1230"/>
      <c r="AU53" s="1230"/>
      <c r="AV53" s="1230"/>
      <c r="AW53" s="1230"/>
      <c r="AX53" s="1230"/>
      <c r="AY53" s="1230"/>
      <c r="AZ53" s="1230"/>
      <c r="BA53" s="1230"/>
      <c r="BB53" s="1230" t="s">
        <v>605</v>
      </c>
      <c r="BC53" s="1230"/>
      <c r="BD53" s="1230"/>
      <c r="BE53" s="1230"/>
      <c r="BF53" s="1230"/>
      <c r="BG53" s="1230"/>
      <c r="BH53" s="1230"/>
      <c r="BI53" s="1230"/>
      <c r="BJ53" s="1230"/>
      <c r="BK53" s="1230"/>
      <c r="BL53" s="1230"/>
      <c r="BM53" s="1230"/>
      <c r="BN53" s="1230"/>
      <c r="BO53" s="1230"/>
      <c r="BP53" s="1228">
        <v>38.799999999999997</v>
      </c>
      <c r="BQ53" s="1228"/>
      <c r="BR53" s="1228"/>
      <c r="BS53" s="1228"/>
      <c r="BT53" s="1228"/>
      <c r="BU53" s="1228"/>
      <c r="BV53" s="1228"/>
      <c r="BW53" s="1228"/>
      <c r="BX53" s="1228">
        <v>39.5</v>
      </c>
      <c r="BY53" s="1228"/>
      <c r="BZ53" s="1228"/>
      <c r="CA53" s="1228"/>
      <c r="CB53" s="1228"/>
      <c r="CC53" s="1228"/>
      <c r="CD53" s="1228"/>
      <c r="CE53" s="1228"/>
      <c r="CF53" s="1228">
        <v>40.4</v>
      </c>
      <c r="CG53" s="1228"/>
      <c r="CH53" s="1228"/>
      <c r="CI53" s="1228"/>
      <c r="CJ53" s="1228"/>
      <c r="CK53" s="1228"/>
      <c r="CL53" s="1228"/>
      <c r="CM53" s="1228"/>
      <c r="CN53" s="1228">
        <v>42.4</v>
      </c>
      <c r="CO53" s="1228"/>
      <c r="CP53" s="1228"/>
      <c r="CQ53" s="1228"/>
      <c r="CR53" s="1228"/>
      <c r="CS53" s="1228"/>
      <c r="CT53" s="1228"/>
      <c r="CU53" s="1228"/>
      <c r="CV53" s="1228">
        <v>38.6</v>
      </c>
      <c r="CW53" s="1228"/>
      <c r="CX53" s="1228"/>
      <c r="CY53" s="1228"/>
      <c r="CZ53" s="1228"/>
      <c r="DA53" s="1228"/>
      <c r="DB53" s="1228"/>
      <c r="DC53" s="1228"/>
    </row>
    <row r="54" spans="1:109" x14ac:dyDescent="0.15">
      <c r="A54" s="358"/>
      <c r="B54" s="267"/>
      <c r="G54" s="1233"/>
      <c r="H54" s="1233"/>
      <c r="I54" s="1223"/>
      <c r="J54" s="1223"/>
      <c r="K54" s="1229"/>
      <c r="L54" s="1229"/>
      <c r="M54" s="1229"/>
      <c r="N54" s="1229"/>
      <c r="AM54" s="359"/>
      <c r="AN54" s="1230"/>
      <c r="AO54" s="1230"/>
      <c r="AP54" s="1230"/>
      <c r="AQ54" s="1230"/>
      <c r="AR54" s="1230"/>
      <c r="AS54" s="1230"/>
      <c r="AT54" s="1230"/>
      <c r="AU54" s="1230"/>
      <c r="AV54" s="1230"/>
      <c r="AW54" s="1230"/>
      <c r="AX54" s="1230"/>
      <c r="AY54" s="1230"/>
      <c r="AZ54" s="1230"/>
      <c r="BA54" s="1230"/>
      <c r="BB54" s="1230"/>
      <c r="BC54" s="1230"/>
      <c r="BD54" s="1230"/>
      <c r="BE54" s="1230"/>
      <c r="BF54" s="1230"/>
      <c r="BG54" s="1230"/>
      <c r="BH54" s="1230"/>
      <c r="BI54" s="1230"/>
      <c r="BJ54" s="1230"/>
      <c r="BK54" s="1230"/>
      <c r="BL54" s="1230"/>
      <c r="BM54" s="1230"/>
      <c r="BN54" s="1230"/>
      <c r="BO54" s="1230"/>
      <c r="BP54" s="1228"/>
      <c r="BQ54" s="1228"/>
      <c r="BR54" s="1228"/>
      <c r="BS54" s="1228"/>
      <c r="BT54" s="1228"/>
      <c r="BU54" s="1228"/>
      <c r="BV54" s="1228"/>
      <c r="BW54" s="1228"/>
      <c r="BX54" s="1228"/>
      <c r="BY54" s="1228"/>
      <c r="BZ54" s="1228"/>
      <c r="CA54" s="1228"/>
      <c r="CB54" s="1228"/>
      <c r="CC54" s="1228"/>
      <c r="CD54" s="1228"/>
      <c r="CE54" s="1228"/>
      <c r="CF54" s="1228"/>
      <c r="CG54" s="1228"/>
      <c r="CH54" s="1228"/>
      <c r="CI54" s="1228"/>
      <c r="CJ54" s="1228"/>
      <c r="CK54" s="1228"/>
      <c r="CL54" s="1228"/>
      <c r="CM54" s="1228"/>
      <c r="CN54" s="1228"/>
      <c r="CO54" s="1228"/>
      <c r="CP54" s="1228"/>
      <c r="CQ54" s="1228"/>
      <c r="CR54" s="1228"/>
      <c r="CS54" s="1228"/>
      <c r="CT54" s="1228"/>
      <c r="CU54" s="1228"/>
      <c r="CV54" s="1228"/>
      <c r="CW54" s="1228"/>
      <c r="CX54" s="1228"/>
      <c r="CY54" s="1228"/>
      <c r="CZ54" s="1228"/>
      <c r="DA54" s="1228"/>
      <c r="DB54" s="1228"/>
      <c r="DC54" s="1228"/>
    </row>
    <row r="55" spans="1:109" x14ac:dyDescent="0.15">
      <c r="A55" s="358"/>
      <c r="B55" s="267"/>
      <c r="G55" s="1223"/>
      <c r="H55" s="1223"/>
      <c r="I55" s="1223"/>
      <c r="J55" s="1223"/>
      <c r="K55" s="1229"/>
      <c r="L55" s="1229"/>
      <c r="M55" s="1229"/>
      <c r="N55" s="1229"/>
      <c r="AN55" s="1227" t="s">
        <v>606</v>
      </c>
      <c r="AO55" s="1227"/>
      <c r="AP55" s="1227"/>
      <c r="AQ55" s="1227"/>
      <c r="AR55" s="1227"/>
      <c r="AS55" s="1227"/>
      <c r="AT55" s="1227"/>
      <c r="AU55" s="1227"/>
      <c r="AV55" s="1227"/>
      <c r="AW55" s="1227"/>
      <c r="AX55" s="1227"/>
      <c r="AY55" s="1227"/>
      <c r="AZ55" s="1227"/>
      <c r="BA55" s="1227"/>
      <c r="BB55" s="1230" t="s">
        <v>604</v>
      </c>
      <c r="BC55" s="1230"/>
      <c r="BD55" s="1230"/>
      <c r="BE55" s="1230"/>
      <c r="BF55" s="1230"/>
      <c r="BG55" s="1230"/>
      <c r="BH55" s="1230"/>
      <c r="BI55" s="1230"/>
      <c r="BJ55" s="1230"/>
      <c r="BK55" s="1230"/>
      <c r="BL55" s="1230"/>
      <c r="BM55" s="1230"/>
      <c r="BN55" s="1230"/>
      <c r="BO55" s="1230"/>
      <c r="BP55" s="1228">
        <v>0</v>
      </c>
      <c r="BQ55" s="1228"/>
      <c r="BR55" s="1228"/>
      <c r="BS55" s="1228"/>
      <c r="BT55" s="1228"/>
      <c r="BU55" s="1228"/>
      <c r="BV55" s="1228"/>
      <c r="BW55" s="1228"/>
      <c r="BX55" s="1228">
        <v>0</v>
      </c>
      <c r="BY55" s="1228"/>
      <c r="BZ55" s="1228"/>
      <c r="CA55" s="1228"/>
      <c r="CB55" s="1228"/>
      <c r="CC55" s="1228"/>
      <c r="CD55" s="1228"/>
      <c r="CE55" s="1228"/>
      <c r="CF55" s="1228">
        <v>0</v>
      </c>
      <c r="CG55" s="1228"/>
      <c r="CH55" s="1228"/>
      <c r="CI55" s="1228"/>
      <c r="CJ55" s="1228"/>
      <c r="CK55" s="1228"/>
      <c r="CL55" s="1228"/>
      <c r="CM55" s="1228"/>
      <c r="CN55" s="1228">
        <v>0</v>
      </c>
      <c r="CO55" s="1228"/>
      <c r="CP55" s="1228"/>
      <c r="CQ55" s="1228"/>
      <c r="CR55" s="1228"/>
      <c r="CS55" s="1228"/>
      <c r="CT55" s="1228"/>
      <c r="CU55" s="1228"/>
      <c r="CV55" s="1228">
        <v>0</v>
      </c>
      <c r="CW55" s="1228"/>
      <c r="CX55" s="1228"/>
      <c r="CY55" s="1228"/>
      <c r="CZ55" s="1228"/>
      <c r="DA55" s="1228"/>
      <c r="DB55" s="1228"/>
      <c r="DC55" s="1228"/>
    </row>
    <row r="56" spans="1:109" x14ac:dyDescent="0.15">
      <c r="A56" s="358"/>
      <c r="B56" s="267"/>
      <c r="G56" s="1223"/>
      <c r="H56" s="1223"/>
      <c r="I56" s="1223"/>
      <c r="J56" s="1223"/>
      <c r="K56" s="1229"/>
      <c r="L56" s="1229"/>
      <c r="M56" s="1229"/>
      <c r="N56" s="1229"/>
      <c r="AN56" s="1227"/>
      <c r="AO56" s="1227"/>
      <c r="AP56" s="1227"/>
      <c r="AQ56" s="1227"/>
      <c r="AR56" s="1227"/>
      <c r="AS56" s="1227"/>
      <c r="AT56" s="1227"/>
      <c r="AU56" s="1227"/>
      <c r="AV56" s="1227"/>
      <c r="AW56" s="1227"/>
      <c r="AX56" s="1227"/>
      <c r="AY56" s="1227"/>
      <c r="AZ56" s="1227"/>
      <c r="BA56" s="1227"/>
      <c r="BB56" s="1230"/>
      <c r="BC56" s="1230"/>
      <c r="BD56" s="1230"/>
      <c r="BE56" s="1230"/>
      <c r="BF56" s="1230"/>
      <c r="BG56" s="1230"/>
      <c r="BH56" s="1230"/>
      <c r="BI56" s="1230"/>
      <c r="BJ56" s="1230"/>
      <c r="BK56" s="1230"/>
      <c r="BL56" s="1230"/>
      <c r="BM56" s="1230"/>
      <c r="BN56" s="1230"/>
      <c r="BO56" s="1230"/>
      <c r="BP56" s="1228"/>
      <c r="BQ56" s="1228"/>
      <c r="BR56" s="1228"/>
      <c r="BS56" s="1228"/>
      <c r="BT56" s="1228"/>
      <c r="BU56" s="1228"/>
      <c r="BV56" s="1228"/>
      <c r="BW56" s="1228"/>
      <c r="BX56" s="1228"/>
      <c r="BY56" s="1228"/>
      <c r="BZ56" s="1228"/>
      <c r="CA56" s="1228"/>
      <c r="CB56" s="1228"/>
      <c r="CC56" s="1228"/>
      <c r="CD56" s="1228"/>
      <c r="CE56" s="1228"/>
      <c r="CF56" s="1228"/>
      <c r="CG56" s="1228"/>
      <c r="CH56" s="1228"/>
      <c r="CI56" s="1228"/>
      <c r="CJ56" s="1228"/>
      <c r="CK56" s="1228"/>
      <c r="CL56" s="1228"/>
      <c r="CM56" s="1228"/>
      <c r="CN56" s="1228"/>
      <c r="CO56" s="1228"/>
      <c r="CP56" s="1228"/>
      <c r="CQ56" s="1228"/>
      <c r="CR56" s="1228"/>
      <c r="CS56" s="1228"/>
      <c r="CT56" s="1228"/>
      <c r="CU56" s="1228"/>
      <c r="CV56" s="1228"/>
      <c r="CW56" s="1228"/>
      <c r="CX56" s="1228"/>
      <c r="CY56" s="1228"/>
      <c r="CZ56" s="1228"/>
      <c r="DA56" s="1228"/>
      <c r="DB56" s="1228"/>
      <c r="DC56" s="1228"/>
    </row>
    <row r="57" spans="1:109" s="358" customFormat="1" x14ac:dyDescent="0.15">
      <c r="B57" s="362"/>
      <c r="G57" s="1223"/>
      <c r="H57" s="1223"/>
      <c r="I57" s="1232"/>
      <c r="J57" s="1232"/>
      <c r="K57" s="1229"/>
      <c r="L57" s="1229"/>
      <c r="M57" s="1229"/>
      <c r="N57" s="1229"/>
      <c r="AM57" s="263"/>
      <c r="AN57" s="1227"/>
      <c r="AO57" s="1227"/>
      <c r="AP57" s="1227"/>
      <c r="AQ57" s="1227"/>
      <c r="AR57" s="1227"/>
      <c r="AS57" s="1227"/>
      <c r="AT57" s="1227"/>
      <c r="AU57" s="1227"/>
      <c r="AV57" s="1227"/>
      <c r="AW57" s="1227"/>
      <c r="AX57" s="1227"/>
      <c r="AY57" s="1227"/>
      <c r="AZ57" s="1227"/>
      <c r="BA57" s="1227"/>
      <c r="BB57" s="1230" t="s">
        <v>605</v>
      </c>
      <c r="BC57" s="1230"/>
      <c r="BD57" s="1230"/>
      <c r="BE57" s="1230"/>
      <c r="BF57" s="1230"/>
      <c r="BG57" s="1230"/>
      <c r="BH57" s="1230"/>
      <c r="BI57" s="1230"/>
      <c r="BJ57" s="1230"/>
      <c r="BK57" s="1230"/>
      <c r="BL57" s="1230"/>
      <c r="BM57" s="1230"/>
      <c r="BN57" s="1230"/>
      <c r="BO57" s="1230"/>
      <c r="BP57" s="1228">
        <v>56.3</v>
      </c>
      <c r="BQ57" s="1228"/>
      <c r="BR57" s="1228"/>
      <c r="BS57" s="1228"/>
      <c r="BT57" s="1228"/>
      <c r="BU57" s="1228"/>
      <c r="BV57" s="1228"/>
      <c r="BW57" s="1228"/>
      <c r="BX57" s="1228">
        <v>57.7</v>
      </c>
      <c r="BY57" s="1228"/>
      <c r="BZ57" s="1228"/>
      <c r="CA57" s="1228"/>
      <c r="CB57" s="1228"/>
      <c r="CC57" s="1228"/>
      <c r="CD57" s="1228"/>
      <c r="CE57" s="1228"/>
      <c r="CF57" s="1228">
        <v>58.9</v>
      </c>
      <c r="CG57" s="1228"/>
      <c r="CH57" s="1228"/>
      <c r="CI57" s="1228"/>
      <c r="CJ57" s="1228"/>
      <c r="CK57" s="1228"/>
      <c r="CL57" s="1228"/>
      <c r="CM57" s="1228"/>
      <c r="CN57" s="1228">
        <v>60</v>
      </c>
      <c r="CO57" s="1228"/>
      <c r="CP57" s="1228"/>
      <c r="CQ57" s="1228"/>
      <c r="CR57" s="1228"/>
      <c r="CS57" s="1228"/>
      <c r="CT57" s="1228"/>
      <c r="CU57" s="1228"/>
      <c r="CV57" s="1228">
        <v>60.9</v>
      </c>
      <c r="CW57" s="1228"/>
      <c r="CX57" s="1228"/>
      <c r="CY57" s="1228"/>
      <c r="CZ57" s="1228"/>
      <c r="DA57" s="1228"/>
      <c r="DB57" s="1228"/>
      <c r="DC57" s="1228"/>
      <c r="DD57" s="363"/>
      <c r="DE57" s="362"/>
    </row>
    <row r="58" spans="1:109" s="358" customFormat="1" x14ac:dyDescent="0.15">
      <c r="A58" s="263"/>
      <c r="B58" s="362"/>
      <c r="G58" s="1223"/>
      <c r="H58" s="1223"/>
      <c r="I58" s="1232"/>
      <c r="J58" s="1232"/>
      <c r="K58" s="1229"/>
      <c r="L58" s="1229"/>
      <c r="M58" s="1229"/>
      <c r="N58" s="1229"/>
      <c r="AM58" s="263"/>
      <c r="AN58" s="1227"/>
      <c r="AO58" s="1227"/>
      <c r="AP58" s="1227"/>
      <c r="AQ58" s="1227"/>
      <c r="AR58" s="1227"/>
      <c r="AS58" s="1227"/>
      <c r="AT58" s="1227"/>
      <c r="AU58" s="1227"/>
      <c r="AV58" s="1227"/>
      <c r="AW58" s="1227"/>
      <c r="AX58" s="1227"/>
      <c r="AY58" s="1227"/>
      <c r="AZ58" s="1227"/>
      <c r="BA58" s="1227"/>
      <c r="BB58" s="1230"/>
      <c r="BC58" s="1230"/>
      <c r="BD58" s="1230"/>
      <c r="BE58" s="1230"/>
      <c r="BF58" s="1230"/>
      <c r="BG58" s="1230"/>
      <c r="BH58" s="1230"/>
      <c r="BI58" s="1230"/>
      <c r="BJ58" s="1230"/>
      <c r="BK58" s="1230"/>
      <c r="BL58" s="1230"/>
      <c r="BM58" s="1230"/>
      <c r="BN58" s="1230"/>
      <c r="BO58" s="1230"/>
      <c r="BP58" s="1228"/>
      <c r="BQ58" s="1228"/>
      <c r="BR58" s="1228"/>
      <c r="BS58" s="1228"/>
      <c r="BT58" s="1228"/>
      <c r="BU58" s="1228"/>
      <c r="BV58" s="1228"/>
      <c r="BW58" s="1228"/>
      <c r="BX58" s="1228"/>
      <c r="BY58" s="1228"/>
      <c r="BZ58" s="1228"/>
      <c r="CA58" s="1228"/>
      <c r="CB58" s="1228"/>
      <c r="CC58" s="1228"/>
      <c r="CD58" s="1228"/>
      <c r="CE58" s="1228"/>
      <c r="CF58" s="1228"/>
      <c r="CG58" s="1228"/>
      <c r="CH58" s="1228"/>
      <c r="CI58" s="1228"/>
      <c r="CJ58" s="1228"/>
      <c r="CK58" s="1228"/>
      <c r="CL58" s="1228"/>
      <c r="CM58" s="1228"/>
      <c r="CN58" s="1228"/>
      <c r="CO58" s="1228"/>
      <c r="CP58" s="1228"/>
      <c r="CQ58" s="1228"/>
      <c r="CR58" s="1228"/>
      <c r="CS58" s="1228"/>
      <c r="CT58" s="1228"/>
      <c r="CU58" s="1228"/>
      <c r="CV58" s="1228"/>
      <c r="CW58" s="1228"/>
      <c r="CX58" s="1228"/>
      <c r="CY58" s="1228"/>
      <c r="CZ58" s="1228"/>
      <c r="DA58" s="1228"/>
      <c r="DB58" s="1228"/>
      <c r="DC58" s="1228"/>
      <c r="DD58" s="363"/>
      <c r="DE58" s="362"/>
    </row>
    <row r="59" spans="1:109" s="358" customFormat="1" x14ac:dyDescent="0.15">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x14ac:dyDescent="0.15">
      <c r="B63" s="320" t="s">
        <v>607</v>
      </c>
    </row>
    <row r="64" spans="1:109" x14ac:dyDescent="0.15">
      <c r="B64" s="267"/>
      <c r="G64" s="357"/>
      <c r="I64" s="369"/>
      <c r="J64" s="369"/>
      <c r="K64" s="369"/>
      <c r="L64" s="369"/>
      <c r="M64" s="369"/>
      <c r="N64" s="370"/>
      <c r="AM64" s="357"/>
      <c r="AN64" s="357" t="s">
        <v>600</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7"/>
      <c r="AN65" s="1214" t="s">
        <v>608</v>
      </c>
      <c r="AO65" s="1215"/>
      <c r="AP65" s="1215"/>
      <c r="AQ65" s="1215"/>
      <c r="AR65" s="1215"/>
      <c r="AS65" s="1215"/>
      <c r="AT65" s="1215"/>
      <c r="AU65" s="1215"/>
      <c r="AV65" s="1215"/>
      <c r="AW65" s="1215"/>
      <c r="AX65" s="1215"/>
      <c r="AY65" s="1215"/>
      <c r="AZ65" s="1215"/>
      <c r="BA65" s="1215"/>
      <c r="BB65" s="1215"/>
      <c r="BC65" s="1215"/>
      <c r="BD65" s="1215"/>
      <c r="BE65" s="1215"/>
      <c r="BF65" s="1215"/>
      <c r="BG65" s="1215"/>
      <c r="BH65" s="1215"/>
      <c r="BI65" s="1215"/>
      <c r="BJ65" s="1215"/>
      <c r="BK65" s="1215"/>
      <c r="BL65" s="1215"/>
      <c r="BM65" s="1215"/>
      <c r="BN65" s="1215"/>
      <c r="BO65" s="1215"/>
      <c r="BP65" s="1215"/>
      <c r="BQ65" s="1215"/>
      <c r="BR65" s="1215"/>
      <c r="BS65" s="1215"/>
      <c r="BT65" s="1215"/>
      <c r="BU65" s="1215"/>
      <c r="BV65" s="1215"/>
      <c r="BW65" s="1215"/>
      <c r="BX65" s="1215"/>
      <c r="BY65" s="1215"/>
      <c r="BZ65" s="1215"/>
      <c r="CA65" s="1215"/>
      <c r="CB65" s="1215"/>
      <c r="CC65" s="1215"/>
      <c r="CD65" s="1215"/>
      <c r="CE65" s="1215"/>
      <c r="CF65" s="1215"/>
      <c r="CG65" s="1215"/>
      <c r="CH65" s="1215"/>
      <c r="CI65" s="1215"/>
      <c r="CJ65" s="1215"/>
      <c r="CK65" s="1215"/>
      <c r="CL65" s="1215"/>
      <c r="CM65" s="1215"/>
      <c r="CN65" s="1215"/>
      <c r="CO65" s="1215"/>
      <c r="CP65" s="1215"/>
      <c r="CQ65" s="1215"/>
      <c r="CR65" s="1215"/>
      <c r="CS65" s="1215"/>
      <c r="CT65" s="1215"/>
      <c r="CU65" s="1215"/>
      <c r="CV65" s="1215"/>
      <c r="CW65" s="1215"/>
      <c r="CX65" s="1215"/>
      <c r="CY65" s="1215"/>
      <c r="CZ65" s="1215"/>
      <c r="DA65" s="1215"/>
      <c r="DB65" s="1215"/>
      <c r="DC65" s="1216"/>
    </row>
    <row r="66" spans="2:107" x14ac:dyDescent="0.15">
      <c r="B66" s="267"/>
      <c r="AN66" s="1217"/>
      <c r="AO66" s="1218"/>
      <c r="AP66" s="1218"/>
      <c r="AQ66" s="1218"/>
      <c r="AR66" s="1218"/>
      <c r="AS66" s="1218"/>
      <c r="AT66" s="1218"/>
      <c r="AU66" s="1218"/>
      <c r="AV66" s="1218"/>
      <c r="AW66" s="1218"/>
      <c r="AX66" s="1218"/>
      <c r="AY66" s="1218"/>
      <c r="AZ66" s="1218"/>
      <c r="BA66" s="1218"/>
      <c r="BB66" s="1218"/>
      <c r="BC66" s="1218"/>
      <c r="BD66" s="1218"/>
      <c r="BE66" s="1218"/>
      <c r="BF66" s="1218"/>
      <c r="BG66" s="1218"/>
      <c r="BH66" s="1218"/>
      <c r="BI66" s="1218"/>
      <c r="BJ66" s="1218"/>
      <c r="BK66" s="1218"/>
      <c r="BL66" s="1218"/>
      <c r="BM66" s="1218"/>
      <c r="BN66" s="1218"/>
      <c r="BO66" s="1218"/>
      <c r="BP66" s="1218"/>
      <c r="BQ66" s="1218"/>
      <c r="BR66" s="1218"/>
      <c r="BS66" s="1218"/>
      <c r="BT66" s="1218"/>
      <c r="BU66" s="1218"/>
      <c r="BV66" s="1218"/>
      <c r="BW66" s="1218"/>
      <c r="BX66" s="1218"/>
      <c r="BY66" s="1218"/>
      <c r="BZ66" s="1218"/>
      <c r="CA66" s="1218"/>
      <c r="CB66" s="1218"/>
      <c r="CC66" s="1218"/>
      <c r="CD66" s="1218"/>
      <c r="CE66" s="1218"/>
      <c r="CF66" s="1218"/>
      <c r="CG66" s="1218"/>
      <c r="CH66" s="1218"/>
      <c r="CI66" s="1218"/>
      <c r="CJ66" s="1218"/>
      <c r="CK66" s="1218"/>
      <c r="CL66" s="1218"/>
      <c r="CM66" s="1218"/>
      <c r="CN66" s="1218"/>
      <c r="CO66" s="1218"/>
      <c r="CP66" s="1218"/>
      <c r="CQ66" s="1218"/>
      <c r="CR66" s="1218"/>
      <c r="CS66" s="1218"/>
      <c r="CT66" s="1218"/>
      <c r="CU66" s="1218"/>
      <c r="CV66" s="1218"/>
      <c r="CW66" s="1218"/>
      <c r="CX66" s="1218"/>
      <c r="CY66" s="1218"/>
      <c r="CZ66" s="1218"/>
      <c r="DA66" s="1218"/>
      <c r="DB66" s="1218"/>
      <c r="DC66" s="1219"/>
    </row>
    <row r="67" spans="2:107" x14ac:dyDescent="0.15">
      <c r="B67" s="267"/>
      <c r="AN67" s="1217"/>
      <c r="AO67" s="1218"/>
      <c r="AP67" s="1218"/>
      <c r="AQ67" s="1218"/>
      <c r="AR67" s="1218"/>
      <c r="AS67" s="1218"/>
      <c r="AT67" s="1218"/>
      <c r="AU67" s="1218"/>
      <c r="AV67" s="1218"/>
      <c r="AW67" s="1218"/>
      <c r="AX67" s="1218"/>
      <c r="AY67" s="1218"/>
      <c r="AZ67" s="1218"/>
      <c r="BA67" s="1218"/>
      <c r="BB67" s="1218"/>
      <c r="BC67" s="1218"/>
      <c r="BD67" s="1218"/>
      <c r="BE67" s="1218"/>
      <c r="BF67" s="1218"/>
      <c r="BG67" s="1218"/>
      <c r="BH67" s="1218"/>
      <c r="BI67" s="1218"/>
      <c r="BJ67" s="1218"/>
      <c r="BK67" s="1218"/>
      <c r="BL67" s="1218"/>
      <c r="BM67" s="1218"/>
      <c r="BN67" s="1218"/>
      <c r="BO67" s="1218"/>
      <c r="BP67" s="1218"/>
      <c r="BQ67" s="1218"/>
      <c r="BR67" s="1218"/>
      <c r="BS67" s="1218"/>
      <c r="BT67" s="1218"/>
      <c r="BU67" s="1218"/>
      <c r="BV67" s="1218"/>
      <c r="BW67" s="1218"/>
      <c r="BX67" s="1218"/>
      <c r="BY67" s="1218"/>
      <c r="BZ67" s="1218"/>
      <c r="CA67" s="1218"/>
      <c r="CB67" s="1218"/>
      <c r="CC67" s="1218"/>
      <c r="CD67" s="1218"/>
      <c r="CE67" s="1218"/>
      <c r="CF67" s="1218"/>
      <c r="CG67" s="1218"/>
      <c r="CH67" s="1218"/>
      <c r="CI67" s="1218"/>
      <c r="CJ67" s="1218"/>
      <c r="CK67" s="1218"/>
      <c r="CL67" s="1218"/>
      <c r="CM67" s="1218"/>
      <c r="CN67" s="1218"/>
      <c r="CO67" s="1218"/>
      <c r="CP67" s="1218"/>
      <c r="CQ67" s="1218"/>
      <c r="CR67" s="1218"/>
      <c r="CS67" s="1218"/>
      <c r="CT67" s="1218"/>
      <c r="CU67" s="1218"/>
      <c r="CV67" s="1218"/>
      <c r="CW67" s="1218"/>
      <c r="CX67" s="1218"/>
      <c r="CY67" s="1218"/>
      <c r="CZ67" s="1218"/>
      <c r="DA67" s="1218"/>
      <c r="DB67" s="1218"/>
      <c r="DC67" s="1219"/>
    </row>
    <row r="68" spans="2:107" x14ac:dyDescent="0.15">
      <c r="B68" s="267"/>
      <c r="AN68" s="1217"/>
      <c r="AO68" s="1218"/>
      <c r="AP68" s="1218"/>
      <c r="AQ68" s="1218"/>
      <c r="AR68" s="1218"/>
      <c r="AS68" s="1218"/>
      <c r="AT68" s="1218"/>
      <c r="AU68" s="1218"/>
      <c r="AV68" s="1218"/>
      <c r="AW68" s="1218"/>
      <c r="AX68" s="1218"/>
      <c r="AY68" s="1218"/>
      <c r="AZ68" s="1218"/>
      <c r="BA68" s="1218"/>
      <c r="BB68" s="1218"/>
      <c r="BC68" s="1218"/>
      <c r="BD68" s="1218"/>
      <c r="BE68" s="1218"/>
      <c r="BF68" s="1218"/>
      <c r="BG68" s="1218"/>
      <c r="BH68" s="1218"/>
      <c r="BI68" s="1218"/>
      <c r="BJ68" s="1218"/>
      <c r="BK68" s="1218"/>
      <c r="BL68" s="1218"/>
      <c r="BM68" s="1218"/>
      <c r="BN68" s="1218"/>
      <c r="BO68" s="1218"/>
      <c r="BP68" s="1218"/>
      <c r="BQ68" s="1218"/>
      <c r="BR68" s="1218"/>
      <c r="BS68" s="1218"/>
      <c r="BT68" s="1218"/>
      <c r="BU68" s="1218"/>
      <c r="BV68" s="1218"/>
      <c r="BW68" s="1218"/>
      <c r="BX68" s="1218"/>
      <c r="BY68" s="1218"/>
      <c r="BZ68" s="1218"/>
      <c r="CA68" s="1218"/>
      <c r="CB68" s="1218"/>
      <c r="CC68" s="1218"/>
      <c r="CD68" s="1218"/>
      <c r="CE68" s="1218"/>
      <c r="CF68" s="1218"/>
      <c r="CG68" s="1218"/>
      <c r="CH68" s="1218"/>
      <c r="CI68" s="1218"/>
      <c r="CJ68" s="1218"/>
      <c r="CK68" s="1218"/>
      <c r="CL68" s="1218"/>
      <c r="CM68" s="1218"/>
      <c r="CN68" s="1218"/>
      <c r="CO68" s="1218"/>
      <c r="CP68" s="1218"/>
      <c r="CQ68" s="1218"/>
      <c r="CR68" s="1218"/>
      <c r="CS68" s="1218"/>
      <c r="CT68" s="1218"/>
      <c r="CU68" s="1218"/>
      <c r="CV68" s="1218"/>
      <c r="CW68" s="1218"/>
      <c r="CX68" s="1218"/>
      <c r="CY68" s="1218"/>
      <c r="CZ68" s="1218"/>
      <c r="DA68" s="1218"/>
      <c r="DB68" s="1218"/>
      <c r="DC68" s="1219"/>
    </row>
    <row r="69" spans="2:107" x14ac:dyDescent="0.15">
      <c r="B69" s="267"/>
      <c r="AN69" s="1220"/>
      <c r="AO69" s="1221"/>
      <c r="AP69" s="1221"/>
      <c r="AQ69" s="1221"/>
      <c r="AR69" s="1221"/>
      <c r="AS69" s="1221"/>
      <c r="AT69" s="1221"/>
      <c r="AU69" s="1221"/>
      <c r="AV69" s="1221"/>
      <c r="AW69" s="1221"/>
      <c r="AX69" s="1221"/>
      <c r="AY69" s="1221"/>
      <c r="AZ69" s="1221"/>
      <c r="BA69" s="1221"/>
      <c r="BB69" s="1221"/>
      <c r="BC69" s="1221"/>
      <c r="BD69" s="1221"/>
      <c r="BE69" s="1221"/>
      <c r="BF69" s="1221"/>
      <c r="BG69" s="1221"/>
      <c r="BH69" s="1221"/>
      <c r="BI69" s="1221"/>
      <c r="BJ69" s="1221"/>
      <c r="BK69" s="1221"/>
      <c r="BL69" s="1221"/>
      <c r="BM69" s="1221"/>
      <c r="BN69" s="1221"/>
      <c r="BO69" s="1221"/>
      <c r="BP69" s="1221"/>
      <c r="BQ69" s="1221"/>
      <c r="BR69" s="1221"/>
      <c r="BS69" s="1221"/>
      <c r="BT69" s="1221"/>
      <c r="BU69" s="1221"/>
      <c r="BV69" s="1221"/>
      <c r="BW69" s="1221"/>
      <c r="BX69" s="1221"/>
      <c r="BY69" s="1221"/>
      <c r="BZ69" s="1221"/>
      <c r="CA69" s="1221"/>
      <c r="CB69" s="1221"/>
      <c r="CC69" s="1221"/>
      <c r="CD69" s="1221"/>
      <c r="CE69" s="1221"/>
      <c r="CF69" s="1221"/>
      <c r="CG69" s="1221"/>
      <c r="CH69" s="1221"/>
      <c r="CI69" s="1221"/>
      <c r="CJ69" s="1221"/>
      <c r="CK69" s="1221"/>
      <c r="CL69" s="1221"/>
      <c r="CM69" s="1221"/>
      <c r="CN69" s="1221"/>
      <c r="CO69" s="1221"/>
      <c r="CP69" s="1221"/>
      <c r="CQ69" s="1221"/>
      <c r="CR69" s="1221"/>
      <c r="CS69" s="1221"/>
      <c r="CT69" s="1221"/>
      <c r="CU69" s="1221"/>
      <c r="CV69" s="1221"/>
      <c r="CW69" s="1221"/>
      <c r="CX69" s="1221"/>
      <c r="CY69" s="1221"/>
      <c r="CZ69" s="1221"/>
      <c r="DA69" s="1221"/>
      <c r="DB69" s="1221"/>
      <c r="DC69" s="1222"/>
    </row>
    <row r="70" spans="2:107" x14ac:dyDescent="0.15">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7"/>
      <c r="G71" s="374"/>
      <c r="I71" s="375"/>
      <c r="J71" s="372"/>
      <c r="K71" s="372"/>
      <c r="L71" s="373"/>
      <c r="M71" s="372"/>
      <c r="N71" s="373"/>
      <c r="AM71" s="374"/>
      <c r="AN71" s="263" t="s">
        <v>602</v>
      </c>
    </row>
    <row r="72" spans="2:107" x14ac:dyDescent="0.15">
      <c r="B72" s="267"/>
      <c r="G72" s="1223"/>
      <c r="H72" s="1223"/>
      <c r="I72" s="1223"/>
      <c r="J72" s="1223"/>
      <c r="K72" s="360"/>
      <c r="L72" s="360"/>
      <c r="M72" s="361"/>
      <c r="N72" s="361"/>
      <c r="AN72" s="1224"/>
      <c r="AO72" s="1225"/>
      <c r="AP72" s="1225"/>
      <c r="AQ72" s="1225"/>
      <c r="AR72" s="1225"/>
      <c r="AS72" s="1225"/>
      <c r="AT72" s="1225"/>
      <c r="AU72" s="1225"/>
      <c r="AV72" s="1225"/>
      <c r="AW72" s="1225"/>
      <c r="AX72" s="1225"/>
      <c r="AY72" s="1225"/>
      <c r="AZ72" s="1225"/>
      <c r="BA72" s="1225"/>
      <c r="BB72" s="1225"/>
      <c r="BC72" s="1225"/>
      <c r="BD72" s="1225"/>
      <c r="BE72" s="1225"/>
      <c r="BF72" s="1225"/>
      <c r="BG72" s="1225"/>
      <c r="BH72" s="1225"/>
      <c r="BI72" s="1225"/>
      <c r="BJ72" s="1225"/>
      <c r="BK72" s="1225"/>
      <c r="BL72" s="1225"/>
      <c r="BM72" s="1225"/>
      <c r="BN72" s="1225"/>
      <c r="BO72" s="1226"/>
      <c r="BP72" s="1227" t="s">
        <v>560</v>
      </c>
      <c r="BQ72" s="1227"/>
      <c r="BR72" s="1227"/>
      <c r="BS72" s="1227"/>
      <c r="BT72" s="1227"/>
      <c r="BU72" s="1227"/>
      <c r="BV72" s="1227"/>
      <c r="BW72" s="1227"/>
      <c r="BX72" s="1227" t="s">
        <v>561</v>
      </c>
      <c r="BY72" s="1227"/>
      <c r="BZ72" s="1227"/>
      <c r="CA72" s="1227"/>
      <c r="CB72" s="1227"/>
      <c r="CC72" s="1227"/>
      <c r="CD72" s="1227"/>
      <c r="CE72" s="1227"/>
      <c r="CF72" s="1227" t="s">
        <v>562</v>
      </c>
      <c r="CG72" s="1227"/>
      <c r="CH72" s="1227"/>
      <c r="CI72" s="1227"/>
      <c r="CJ72" s="1227"/>
      <c r="CK72" s="1227"/>
      <c r="CL72" s="1227"/>
      <c r="CM72" s="1227"/>
      <c r="CN72" s="1227" t="s">
        <v>563</v>
      </c>
      <c r="CO72" s="1227"/>
      <c r="CP72" s="1227"/>
      <c r="CQ72" s="1227"/>
      <c r="CR72" s="1227"/>
      <c r="CS72" s="1227"/>
      <c r="CT72" s="1227"/>
      <c r="CU72" s="1227"/>
      <c r="CV72" s="1227" t="s">
        <v>564</v>
      </c>
      <c r="CW72" s="1227"/>
      <c r="CX72" s="1227"/>
      <c r="CY72" s="1227"/>
      <c r="CZ72" s="1227"/>
      <c r="DA72" s="1227"/>
      <c r="DB72" s="1227"/>
      <c r="DC72" s="1227"/>
    </row>
    <row r="73" spans="2:107" x14ac:dyDescent="0.15">
      <c r="B73" s="267"/>
      <c r="G73" s="1233"/>
      <c r="H73" s="1233"/>
      <c r="I73" s="1233"/>
      <c r="J73" s="1233"/>
      <c r="K73" s="1234"/>
      <c r="L73" s="1234"/>
      <c r="M73" s="1234"/>
      <c r="N73" s="1234"/>
      <c r="AM73" s="359"/>
      <c r="AN73" s="1230" t="s">
        <v>603</v>
      </c>
      <c r="AO73" s="1230"/>
      <c r="AP73" s="1230"/>
      <c r="AQ73" s="1230"/>
      <c r="AR73" s="1230"/>
      <c r="AS73" s="1230"/>
      <c r="AT73" s="1230"/>
      <c r="AU73" s="1230"/>
      <c r="AV73" s="1230"/>
      <c r="AW73" s="1230"/>
      <c r="AX73" s="1230"/>
      <c r="AY73" s="1230"/>
      <c r="AZ73" s="1230"/>
      <c r="BA73" s="1230"/>
      <c r="BB73" s="1230" t="s">
        <v>604</v>
      </c>
      <c r="BC73" s="1230"/>
      <c r="BD73" s="1230"/>
      <c r="BE73" s="1230"/>
      <c r="BF73" s="1230"/>
      <c r="BG73" s="1230"/>
      <c r="BH73" s="1230"/>
      <c r="BI73" s="1230"/>
      <c r="BJ73" s="1230"/>
      <c r="BK73" s="1230"/>
      <c r="BL73" s="1230"/>
      <c r="BM73" s="1230"/>
      <c r="BN73" s="1230"/>
      <c r="BO73" s="1230"/>
      <c r="BP73" s="1228"/>
      <c r="BQ73" s="1228"/>
      <c r="BR73" s="1228"/>
      <c r="BS73" s="1228"/>
      <c r="BT73" s="1228"/>
      <c r="BU73" s="1228"/>
      <c r="BV73" s="1228"/>
      <c r="BW73" s="1228"/>
      <c r="BX73" s="1228"/>
      <c r="BY73" s="1228"/>
      <c r="BZ73" s="1228"/>
      <c r="CA73" s="1228"/>
      <c r="CB73" s="1228"/>
      <c r="CC73" s="1228"/>
      <c r="CD73" s="1228"/>
      <c r="CE73" s="1228"/>
      <c r="CF73" s="1228"/>
      <c r="CG73" s="1228"/>
      <c r="CH73" s="1228"/>
      <c r="CI73" s="1228"/>
      <c r="CJ73" s="1228"/>
      <c r="CK73" s="1228"/>
      <c r="CL73" s="1228"/>
      <c r="CM73" s="1228"/>
      <c r="CN73" s="1228"/>
      <c r="CO73" s="1228"/>
      <c r="CP73" s="1228"/>
      <c r="CQ73" s="1228"/>
      <c r="CR73" s="1228"/>
      <c r="CS73" s="1228"/>
      <c r="CT73" s="1228"/>
      <c r="CU73" s="1228"/>
      <c r="CV73" s="1228"/>
      <c r="CW73" s="1228"/>
      <c r="CX73" s="1228"/>
      <c r="CY73" s="1228"/>
      <c r="CZ73" s="1228"/>
      <c r="DA73" s="1228"/>
      <c r="DB73" s="1228"/>
      <c r="DC73" s="1228"/>
    </row>
    <row r="74" spans="2:107" x14ac:dyDescent="0.15">
      <c r="B74" s="267"/>
      <c r="G74" s="1233"/>
      <c r="H74" s="1233"/>
      <c r="I74" s="1233"/>
      <c r="J74" s="1233"/>
      <c r="K74" s="1234"/>
      <c r="L74" s="1234"/>
      <c r="M74" s="1234"/>
      <c r="N74" s="1234"/>
      <c r="AM74" s="359"/>
      <c r="AN74" s="1230"/>
      <c r="AO74" s="1230"/>
      <c r="AP74" s="1230"/>
      <c r="AQ74" s="1230"/>
      <c r="AR74" s="1230"/>
      <c r="AS74" s="1230"/>
      <c r="AT74" s="1230"/>
      <c r="AU74" s="1230"/>
      <c r="AV74" s="1230"/>
      <c r="AW74" s="1230"/>
      <c r="AX74" s="1230"/>
      <c r="AY74" s="1230"/>
      <c r="AZ74" s="1230"/>
      <c r="BA74" s="1230"/>
      <c r="BB74" s="1230"/>
      <c r="BC74" s="1230"/>
      <c r="BD74" s="1230"/>
      <c r="BE74" s="1230"/>
      <c r="BF74" s="1230"/>
      <c r="BG74" s="1230"/>
      <c r="BH74" s="1230"/>
      <c r="BI74" s="1230"/>
      <c r="BJ74" s="1230"/>
      <c r="BK74" s="1230"/>
      <c r="BL74" s="1230"/>
      <c r="BM74" s="1230"/>
      <c r="BN74" s="1230"/>
      <c r="BO74" s="1230"/>
      <c r="BP74" s="1228"/>
      <c r="BQ74" s="1228"/>
      <c r="BR74" s="1228"/>
      <c r="BS74" s="1228"/>
      <c r="BT74" s="1228"/>
      <c r="BU74" s="1228"/>
      <c r="BV74" s="1228"/>
      <c r="BW74" s="1228"/>
      <c r="BX74" s="1228"/>
      <c r="BY74" s="1228"/>
      <c r="BZ74" s="1228"/>
      <c r="CA74" s="1228"/>
      <c r="CB74" s="1228"/>
      <c r="CC74" s="1228"/>
      <c r="CD74" s="1228"/>
      <c r="CE74" s="1228"/>
      <c r="CF74" s="1228"/>
      <c r="CG74" s="1228"/>
      <c r="CH74" s="1228"/>
      <c r="CI74" s="1228"/>
      <c r="CJ74" s="1228"/>
      <c r="CK74" s="1228"/>
      <c r="CL74" s="1228"/>
      <c r="CM74" s="1228"/>
      <c r="CN74" s="1228"/>
      <c r="CO74" s="1228"/>
      <c r="CP74" s="1228"/>
      <c r="CQ74" s="1228"/>
      <c r="CR74" s="1228"/>
      <c r="CS74" s="1228"/>
      <c r="CT74" s="1228"/>
      <c r="CU74" s="1228"/>
      <c r="CV74" s="1228"/>
      <c r="CW74" s="1228"/>
      <c r="CX74" s="1228"/>
      <c r="CY74" s="1228"/>
      <c r="CZ74" s="1228"/>
      <c r="DA74" s="1228"/>
      <c r="DB74" s="1228"/>
      <c r="DC74" s="1228"/>
    </row>
    <row r="75" spans="2:107" x14ac:dyDescent="0.15">
      <c r="B75" s="267"/>
      <c r="G75" s="1233"/>
      <c r="H75" s="1233"/>
      <c r="I75" s="1223"/>
      <c r="J75" s="1223"/>
      <c r="K75" s="1229"/>
      <c r="L75" s="1229"/>
      <c r="M75" s="1229"/>
      <c r="N75" s="1229"/>
      <c r="AM75" s="359"/>
      <c r="AN75" s="1230"/>
      <c r="AO75" s="1230"/>
      <c r="AP75" s="1230"/>
      <c r="AQ75" s="1230"/>
      <c r="AR75" s="1230"/>
      <c r="AS75" s="1230"/>
      <c r="AT75" s="1230"/>
      <c r="AU75" s="1230"/>
      <c r="AV75" s="1230"/>
      <c r="AW75" s="1230"/>
      <c r="AX75" s="1230"/>
      <c r="AY75" s="1230"/>
      <c r="AZ75" s="1230"/>
      <c r="BA75" s="1230"/>
      <c r="BB75" s="1230" t="s">
        <v>609</v>
      </c>
      <c r="BC75" s="1230"/>
      <c r="BD75" s="1230"/>
      <c r="BE75" s="1230"/>
      <c r="BF75" s="1230"/>
      <c r="BG75" s="1230"/>
      <c r="BH75" s="1230"/>
      <c r="BI75" s="1230"/>
      <c r="BJ75" s="1230"/>
      <c r="BK75" s="1230"/>
      <c r="BL75" s="1230"/>
      <c r="BM75" s="1230"/>
      <c r="BN75" s="1230"/>
      <c r="BO75" s="1230"/>
      <c r="BP75" s="1228">
        <v>6.9</v>
      </c>
      <c r="BQ75" s="1228"/>
      <c r="BR75" s="1228"/>
      <c r="BS75" s="1228"/>
      <c r="BT75" s="1228"/>
      <c r="BU75" s="1228"/>
      <c r="BV75" s="1228"/>
      <c r="BW75" s="1228"/>
      <c r="BX75" s="1228">
        <v>6.9</v>
      </c>
      <c r="BY75" s="1228"/>
      <c r="BZ75" s="1228"/>
      <c r="CA75" s="1228"/>
      <c r="CB75" s="1228"/>
      <c r="CC75" s="1228"/>
      <c r="CD75" s="1228"/>
      <c r="CE75" s="1228"/>
      <c r="CF75" s="1228">
        <v>8.6</v>
      </c>
      <c r="CG75" s="1228"/>
      <c r="CH75" s="1228"/>
      <c r="CI75" s="1228"/>
      <c r="CJ75" s="1228"/>
      <c r="CK75" s="1228"/>
      <c r="CL75" s="1228"/>
      <c r="CM75" s="1228"/>
      <c r="CN75" s="1228">
        <v>9.3000000000000007</v>
      </c>
      <c r="CO75" s="1228"/>
      <c r="CP75" s="1228"/>
      <c r="CQ75" s="1228"/>
      <c r="CR75" s="1228"/>
      <c r="CS75" s="1228"/>
      <c r="CT75" s="1228"/>
      <c r="CU75" s="1228"/>
      <c r="CV75" s="1228">
        <v>9.1</v>
      </c>
      <c r="CW75" s="1228"/>
      <c r="CX75" s="1228"/>
      <c r="CY75" s="1228"/>
      <c r="CZ75" s="1228"/>
      <c r="DA75" s="1228"/>
      <c r="DB75" s="1228"/>
      <c r="DC75" s="1228"/>
    </row>
    <row r="76" spans="2:107" x14ac:dyDescent="0.15">
      <c r="B76" s="267"/>
      <c r="G76" s="1233"/>
      <c r="H76" s="1233"/>
      <c r="I76" s="1223"/>
      <c r="J76" s="1223"/>
      <c r="K76" s="1229"/>
      <c r="L76" s="1229"/>
      <c r="M76" s="1229"/>
      <c r="N76" s="1229"/>
      <c r="AM76" s="359"/>
      <c r="AN76" s="1230"/>
      <c r="AO76" s="1230"/>
      <c r="AP76" s="1230"/>
      <c r="AQ76" s="1230"/>
      <c r="AR76" s="1230"/>
      <c r="AS76" s="1230"/>
      <c r="AT76" s="1230"/>
      <c r="AU76" s="1230"/>
      <c r="AV76" s="1230"/>
      <c r="AW76" s="1230"/>
      <c r="AX76" s="1230"/>
      <c r="AY76" s="1230"/>
      <c r="AZ76" s="1230"/>
      <c r="BA76" s="1230"/>
      <c r="BB76" s="1230"/>
      <c r="BC76" s="1230"/>
      <c r="BD76" s="1230"/>
      <c r="BE76" s="1230"/>
      <c r="BF76" s="1230"/>
      <c r="BG76" s="1230"/>
      <c r="BH76" s="1230"/>
      <c r="BI76" s="1230"/>
      <c r="BJ76" s="1230"/>
      <c r="BK76" s="1230"/>
      <c r="BL76" s="1230"/>
      <c r="BM76" s="1230"/>
      <c r="BN76" s="1230"/>
      <c r="BO76" s="1230"/>
      <c r="BP76" s="1228"/>
      <c r="BQ76" s="1228"/>
      <c r="BR76" s="1228"/>
      <c r="BS76" s="1228"/>
      <c r="BT76" s="1228"/>
      <c r="BU76" s="1228"/>
      <c r="BV76" s="1228"/>
      <c r="BW76" s="1228"/>
      <c r="BX76" s="1228"/>
      <c r="BY76" s="1228"/>
      <c r="BZ76" s="1228"/>
      <c r="CA76" s="1228"/>
      <c r="CB76" s="1228"/>
      <c r="CC76" s="1228"/>
      <c r="CD76" s="1228"/>
      <c r="CE76" s="1228"/>
      <c r="CF76" s="1228"/>
      <c r="CG76" s="1228"/>
      <c r="CH76" s="1228"/>
      <c r="CI76" s="1228"/>
      <c r="CJ76" s="1228"/>
      <c r="CK76" s="1228"/>
      <c r="CL76" s="1228"/>
      <c r="CM76" s="1228"/>
      <c r="CN76" s="1228"/>
      <c r="CO76" s="1228"/>
      <c r="CP76" s="1228"/>
      <c r="CQ76" s="1228"/>
      <c r="CR76" s="1228"/>
      <c r="CS76" s="1228"/>
      <c r="CT76" s="1228"/>
      <c r="CU76" s="1228"/>
      <c r="CV76" s="1228"/>
      <c r="CW76" s="1228"/>
      <c r="CX76" s="1228"/>
      <c r="CY76" s="1228"/>
      <c r="CZ76" s="1228"/>
      <c r="DA76" s="1228"/>
      <c r="DB76" s="1228"/>
      <c r="DC76" s="1228"/>
    </row>
    <row r="77" spans="2:107" x14ac:dyDescent="0.15">
      <c r="B77" s="267"/>
      <c r="G77" s="1223"/>
      <c r="H77" s="1223"/>
      <c r="I77" s="1223"/>
      <c r="J77" s="1223"/>
      <c r="K77" s="1234"/>
      <c r="L77" s="1234"/>
      <c r="M77" s="1234"/>
      <c r="N77" s="1234"/>
      <c r="AN77" s="1227" t="s">
        <v>606</v>
      </c>
      <c r="AO77" s="1227"/>
      <c r="AP77" s="1227"/>
      <c r="AQ77" s="1227"/>
      <c r="AR77" s="1227"/>
      <c r="AS77" s="1227"/>
      <c r="AT77" s="1227"/>
      <c r="AU77" s="1227"/>
      <c r="AV77" s="1227"/>
      <c r="AW77" s="1227"/>
      <c r="AX77" s="1227"/>
      <c r="AY77" s="1227"/>
      <c r="AZ77" s="1227"/>
      <c r="BA77" s="1227"/>
      <c r="BB77" s="1230" t="s">
        <v>604</v>
      </c>
      <c r="BC77" s="1230"/>
      <c r="BD77" s="1230"/>
      <c r="BE77" s="1230"/>
      <c r="BF77" s="1230"/>
      <c r="BG77" s="1230"/>
      <c r="BH77" s="1230"/>
      <c r="BI77" s="1230"/>
      <c r="BJ77" s="1230"/>
      <c r="BK77" s="1230"/>
      <c r="BL77" s="1230"/>
      <c r="BM77" s="1230"/>
      <c r="BN77" s="1230"/>
      <c r="BO77" s="1230"/>
      <c r="BP77" s="1228">
        <v>0</v>
      </c>
      <c r="BQ77" s="1228"/>
      <c r="BR77" s="1228"/>
      <c r="BS77" s="1228"/>
      <c r="BT77" s="1228"/>
      <c r="BU77" s="1228"/>
      <c r="BV77" s="1228"/>
      <c r="BW77" s="1228"/>
      <c r="BX77" s="1228">
        <v>0</v>
      </c>
      <c r="BY77" s="1228"/>
      <c r="BZ77" s="1228"/>
      <c r="CA77" s="1228"/>
      <c r="CB77" s="1228"/>
      <c r="CC77" s="1228"/>
      <c r="CD77" s="1228"/>
      <c r="CE77" s="1228"/>
      <c r="CF77" s="1228">
        <v>0</v>
      </c>
      <c r="CG77" s="1228"/>
      <c r="CH77" s="1228"/>
      <c r="CI77" s="1228"/>
      <c r="CJ77" s="1228"/>
      <c r="CK77" s="1228"/>
      <c r="CL77" s="1228"/>
      <c r="CM77" s="1228"/>
      <c r="CN77" s="1228">
        <v>0</v>
      </c>
      <c r="CO77" s="1228"/>
      <c r="CP77" s="1228"/>
      <c r="CQ77" s="1228"/>
      <c r="CR77" s="1228"/>
      <c r="CS77" s="1228"/>
      <c r="CT77" s="1228"/>
      <c r="CU77" s="1228"/>
      <c r="CV77" s="1228">
        <v>0</v>
      </c>
      <c r="CW77" s="1228"/>
      <c r="CX77" s="1228"/>
      <c r="CY77" s="1228"/>
      <c r="CZ77" s="1228"/>
      <c r="DA77" s="1228"/>
      <c r="DB77" s="1228"/>
      <c r="DC77" s="1228"/>
    </row>
    <row r="78" spans="2:107" x14ac:dyDescent="0.15">
      <c r="B78" s="267"/>
      <c r="G78" s="1223"/>
      <c r="H78" s="1223"/>
      <c r="I78" s="1223"/>
      <c r="J78" s="1223"/>
      <c r="K78" s="1234"/>
      <c r="L78" s="1234"/>
      <c r="M78" s="1234"/>
      <c r="N78" s="1234"/>
      <c r="AN78" s="1227"/>
      <c r="AO78" s="1227"/>
      <c r="AP78" s="1227"/>
      <c r="AQ78" s="1227"/>
      <c r="AR78" s="1227"/>
      <c r="AS78" s="1227"/>
      <c r="AT78" s="1227"/>
      <c r="AU78" s="1227"/>
      <c r="AV78" s="1227"/>
      <c r="AW78" s="1227"/>
      <c r="AX78" s="1227"/>
      <c r="AY78" s="1227"/>
      <c r="AZ78" s="1227"/>
      <c r="BA78" s="1227"/>
      <c r="BB78" s="1230"/>
      <c r="BC78" s="1230"/>
      <c r="BD78" s="1230"/>
      <c r="BE78" s="1230"/>
      <c r="BF78" s="1230"/>
      <c r="BG78" s="1230"/>
      <c r="BH78" s="1230"/>
      <c r="BI78" s="1230"/>
      <c r="BJ78" s="1230"/>
      <c r="BK78" s="1230"/>
      <c r="BL78" s="1230"/>
      <c r="BM78" s="1230"/>
      <c r="BN78" s="1230"/>
      <c r="BO78" s="1230"/>
      <c r="BP78" s="1228"/>
      <c r="BQ78" s="1228"/>
      <c r="BR78" s="1228"/>
      <c r="BS78" s="1228"/>
      <c r="BT78" s="1228"/>
      <c r="BU78" s="1228"/>
      <c r="BV78" s="1228"/>
      <c r="BW78" s="1228"/>
      <c r="BX78" s="1228"/>
      <c r="BY78" s="1228"/>
      <c r="BZ78" s="1228"/>
      <c r="CA78" s="1228"/>
      <c r="CB78" s="1228"/>
      <c r="CC78" s="1228"/>
      <c r="CD78" s="1228"/>
      <c r="CE78" s="1228"/>
      <c r="CF78" s="1228"/>
      <c r="CG78" s="1228"/>
      <c r="CH78" s="1228"/>
      <c r="CI78" s="1228"/>
      <c r="CJ78" s="1228"/>
      <c r="CK78" s="1228"/>
      <c r="CL78" s="1228"/>
      <c r="CM78" s="1228"/>
      <c r="CN78" s="1228"/>
      <c r="CO78" s="1228"/>
      <c r="CP78" s="1228"/>
      <c r="CQ78" s="1228"/>
      <c r="CR78" s="1228"/>
      <c r="CS78" s="1228"/>
      <c r="CT78" s="1228"/>
      <c r="CU78" s="1228"/>
      <c r="CV78" s="1228"/>
      <c r="CW78" s="1228"/>
      <c r="CX78" s="1228"/>
      <c r="CY78" s="1228"/>
      <c r="CZ78" s="1228"/>
      <c r="DA78" s="1228"/>
      <c r="DB78" s="1228"/>
      <c r="DC78" s="1228"/>
    </row>
    <row r="79" spans="2:107" x14ac:dyDescent="0.15">
      <c r="B79" s="267"/>
      <c r="G79" s="1223"/>
      <c r="H79" s="1223"/>
      <c r="I79" s="1232"/>
      <c r="J79" s="1232"/>
      <c r="K79" s="1235"/>
      <c r="L79" s="1235"/>
      <c r="M79" s="1235"/>
      <c r="N79" s="1235"/>
      <c r="AN79" s="1227"/>
      <c r="AO79" s="1227"/>
      <c r="AP79" s="1227"/>
      <c r="AQ79" s="1227"/>
      <c r="AR79" s="1227"/>
      <c r="AS79" s="1227"/>
      <c r="AT79" s="1227"/>
      <c r="AU79" s="1227"/>
      <c r="AV79" s="1227"/>
      <c r="AW79" s="1227"/>
      <c r="AX79" s="1227"/>
      <c r="AY79" s="1227"/>
      <c r="AZ79" s="1227"/>
      <c r="BA79" s="1227"/>
      <c r="BB79" s="1230" t="s">
        <v>609</v>
      </c>
      <c r="BC79" s="1230"/>
      <c r="BD79" s="1230"/>
      <c r="BE79" s="1230"/>
      <c r="BF79" s="1230"/>
      <c r="BG79" s="1230"/>
      <c r="BH79" s="1230"/>
      <c r="BI79" s="1230"/>
      <c r="BJ79" s="1230"/>
      <c r="BK79" s="1230"/>
      <c r="BL79" s="1230"/>
      <c r="BM79" s="1230"/>
      <c r="BN79" s="1230"/>
      <c r="BO79" s="1230"/>
      <c r="BP79" s="1228">
        <v>7.4</v>
      </c>
      <c r="BQ79" s="1228"/>
      <c r="BR79" s="1228"/>
      <c r="BS79" s="1228"/>
      <c r="BT79" s="1228"/>
      <c r="BU79" s="1228"/>
      <c r="BV79" s="1228"/>
      <c r="BW79" s="1228"/>
      <c r="BX79" s="1228">
        <v>7.1</v>
      </c>
      <c r="BY79" s="1228"/>
      <c r="BZ79" s="1228"/>
      <c r="CA79" s="1228"/>
      <c r="CB79" s="1228"/>
      <c r="CC79" s="1228"/>
      <c r="CD79" s="1228"/>
      <c r="CE79" s="1228"/>
      <c r="CF79" s="1228">
        <v>7.1</v>
      </c>
      <c r="CG79" s="1228"/>
      <c r="CH79" s="1228"/>
      <c r="CI79" s="1228"/>
      <c r="CJ79" s="1228"/>
      <c r="CK79" s="1228"/>
      <c r="CL79" s="1228"/>
      <c r="CM79" s="1228"/>
      <c r="CN79" s="1228">
        <v>7.3</v>
      </c>
      <c r="CO79" s="1228"/>
      <c r="CP79" s="1228"/>
      <c r="CQ79" s="1228"/>
      <c r="CR79" s="1228"/>
      <c r="CS79" s="1228"/>
      <c r="CT79" s="1228"/>
      <c r="CU79" s="1228"/>
      <c r="CV79" s="1228">
        <v>7.4</v>
      </c>
      <c r="CW79" s="1228"/>
      <c r="CX79" s="1228"/>
      <c r="CY79" s="1228"/>
      <c r="CZ79" s="1228"/>
      <c r="DA79" s="1228"/>
      <c r="DB79" s="1228"/>
      <c r="DC79" s="1228"/>
    </row>
    <row r="80" spans="2:107" x14ac:dyDescent="0.15">
      <c r="B80" s="267"/>
      <c r="G80" s="1223"/>
      <c r="H80" s="1223"/>
      <c r="I80" s="1232"/>
      <c r="J80" s="1232"/>
      <c r="K80" s="1235"/>
      <c r="L80" s="1235"/>
      <c r="M80" s="1235"/>
      <c r="N80" s="1235"/>
      <c r="AN80" s="1227"/>
      <c r="AO80" s="1227"/>
      <c r="AP80" s="1227"/>
      <c r="AQ80" s="1227"/>
      <c r="AR80" s="1227"/>
      <c r="AS80" s="1227"/>
      <c r="AT80" s="1227"/>
      <c r="AU80" s="1227"/>
      <c r="AV80" s="1227"/>
      <c r="AW80" s="1227"/>
      <c r="AX80" s="1227"/>
      <c r="AY80" s="1227"/>
      <c r="AZ80" s="1227"/>
      <c r="BA80" s="1227"/>
      <c r="BB80" s="1230"/>
      <c r="BC80" s="1230"/>
      <c r="BD80" s="1230"/>
      <c r="BE80" s="1230"/>
      <c r="BF80" s="1230"/>
      <c r="BG80" s="1230"/>
      <c r="BH80" s="1230"/>
      <c r="BI80" s="1230"/>
      <c r="BJ80" s="1230"/>
      <c r="BK80" s="1230"/>
      <c r="BL80" s="1230"/>
      <c r="BM80" s="1230"/>
      <c r="BN80" s="1230"/>
      <c r="BO80" s="1230"/>
      <c r="BP80" s="1228"/>
      <c r="BQ80" s="1228"/>
      <c r="BR80" s="1228"/>
      <c r="BS80" s="1228"/>
      <c r="BT80" s="1228"/>
      <c r="BU80" s="1228"/>
      <c r="BV80" s="1228"/>
      <c r="BW80" s="1228"/>
      <c r="BX80" s="1228"/>
      <c r="BY80" s="1228"/>
      <c r="BZ80" s="1228"/>
      <c r="CA80" s="1228"/>
      <c r="CB80" s="1228"/>
      <c r="CC80" s="1228"/>
      <c r="CD80" s="1228"/>
      <c r="CE80" s="1228"/>
      <c r="CF80" s="1228"/>
      <c r="CG80" s="1228"/>
      <c r="CH80" s="1228"/>
      <c r="CI80" s="1228"/>
      <c r="CJ80" s="1228"/>
      <c r="CK80" s="1228"/>
      <c r="CL80" s="1228"/>
      <c r="CM80" s="1228"/>
      <c r="CN80" s="1228"/>
      <c r="CO80" s="1228"/>
      <c r="CP80" s="1228"/>
      <c r="CQ80" s="1228"/>
      <c r="CR80" s="1228"/>
      <c r="CS80" s="1228"/>
      <c r="CT80" s="1228"/>
      <c r="CU80" s="1228"/>
      <c r="CV80" s="1228"/>
      <c r="CW80" s="1228"/>
      <c r="CX80" s="1228"/>
      <c r="CY80" s="1228"/>
      <c r="CZ80" s="1228"/>
      <c r="DA80" s="1228"/>
      <c r="DB80" s="1228"/>
      <c r="DC80" s="1228"/>
    </row>
    <row r="81" spans="2:109" x14ac:dyDescent="0.15">
      <c r="B81" s="267"/>
    </row>
    <row r="82" spans="2:109" ht="17.25" x14ac:dyDescent="0.1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377"/>
      <c r="AQ87" s="377"/>
      <c r="BC87" s="377"/>
      <c r="BO87" s="377"/>
      <c r="CA87" s="377"/>
      <c r="CM87" s="377"/>
      <c r="CY87" s="377"/>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c9QCOhsLsqEWTgF9NX4qdooaRDytxXd0+lc7pD99+7Vce3qKV6S9SDmlHk2T11pr7C285cTov391r/mBqT9w2Q==" saltValue="jFmfO8Jo/E+ZXUqHACnkB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B8A3A-BCF5-4DD3-814D-44F7F49DC2F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507</v>
      </c>
    </row>
  </sheetData>
  <sheetProtection algorithmName="SHA-512" hashValue="Ah6+0+sKGM5dB2nbS26CPnRI3Hry0K7vrgWXVT//tgaeef4GJHXXaSGyRlYwHJmuTjKKjAB9h1chKKP+uMPhnw==" saltValue="Ac8WQDoPwYeSJ0iC+gMX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C578A-629D-43D4-89A5-D3923CAB19A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507</v>
      </c>
    </row>
  </sheetData>
  <sheetProtection algorithmName="SHA-512" hashValue="MgnLIhVG1wNDp5HbJotBcbo4dRSHF7ANJe17D39WOEY6SN2xLgKHwvGLQwcxBO5gfYN5dHJHeq4SUCZGp+xymw==" saltValue="CTSUyocvpOHWEUkfu2Dy0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557</v>
      </c>
      <c r="G2" s="155"/>
      <c r="H2" s="156"/>
    </row>
    <row r="3" spans="1:8" x14ac:dyDescent="0.15">
      <c r="A3" s="152" t="s">
        <v>550</v>
      </c>
      <c r="B3" s="157"/>
      <c r="C3" s="158"/>
      <c r="D3" s="159">
        <v>1905308</v>
      </c>
      <c r="E3" s="160"/>
      <c r="F3" s="161">
        <v>291945</v>
      </c>
      <c r="G3" s="162"/>
      <c r="H3" s="163"/>
    </row>
    <row r="4" spans="1:8" x14ac:dyDescent="0.15">
      <c r="A4" s="164"/>
      <c r="B4" s="165"/>
      <c r="C4" s="166"/>
      <c r="D4" s="167">
        <v>112728</v>
      </c>
      <c r="E4" s="168"/>
      <c r="F4" s="169">
        <v>127651</v>
      </c>
      <c r="G4" s="170"/>
      <c r="H4" s="171"/>
    </row>
    <row r="5" spans="1:8" x14ac:dyDescent="0.15">
      <c r="A5" s="152" t="s">
        <v>552</v>
      </c>
      <c r="B5" s="157"/>
      <c r="C5" s="158"/>
      <c r="D5" s="159">
        <v>1599806</v>
      </c>
      <c r="E5" s="160"/>
      <c r="F5" s="161">
        <v>291173</v>
      </c>
      <c r="G5" s="162"/>
      <c r="H5" s="163"/>
    </row>
    <row r="6" spans="1:8" x14ac:dyDescent="0.15">
      <c r="A6" s="164"/>
      <c r="B6" s="165"/>
      <c r="C6" s="166"/>
      <c r="D6" s="167">
        <v>83613</v>
      </c>
      <c r="E6" s="168"/>
      <c r="F6" s="169">
        <v>119071</v>
      </c>
      <c r="G6" s="170"/>
      <c r="H6" s="171"/>
    </row>
    <row r="7" spans="1:8" x14ac:dyDescent="0.15">
      <c r="A7" s="152" t="s">
        <v>553</v>
      </c>
      <c r="B7" s="157"/>
      <c r="C7" s="158"/>
      <c r="D7" s="159">
        <v>1525884</v>
      </c>
      <c r="E7" s="160"/>
      <c r="F7" s="161">
        <v>271581</v>
      </c>
      <c r="G7" s="162"/>
      <c r="H7" s="163"/>
    </row>
    <row r="8" spans="1:8" x14ac:dyDescent="0.15">
      <c r="A8" s="164"/>
      <c r="B8" s="165"/>
      <c r="C8" s="166"/>
      <c r="D8" s="167">
        <v>88788</v>
      </c>
      <c r="E8" s="168"/>
      <c r="F8" s="169">
        <v>117844</v>
      </c>
      <c r="G8" s="170"/>
      <c r="H8" s="171"/>
    </row>
    <row r="9" spans="1:8" x14ac:dyDescent="0.15">
      <c r="A9" s="152" t="s">
        <v>554</v>
      </c>
      <c r="B9" s="157"/>
      <c r="C9" s="158"/>
      <c r="D9" s="159">
        <v>1563719</v>
      </c>
      <c r="E9" s="160"/>
      <c r="F9" s="161">
        <v>268375</v>
      </c>
      <c r="G9" s="162"/>
      <c r="H9" s="163"/>
    </row>
    <row r="10" spans="1:8" x14ac:dyDescent="0.15">
      <c r="A10" s="164"/>
      <c r="B10" s="165"/>
      <c r="C10" s="166"/>
      <c r="D10" s="167">
        <v>152935</v>
      </c>
      <c r="E10" s="168"/>
      <c r="F10" s="169">
        <v>119602</v>
      </c>
      <c r="G10" s="170"/>
      <c r="H10" s="171"/>
    </row>
    <row r="11" spans="1:8" x14ac:dyDescent="0.15">
      <c r="A11" s="152" t="s">
        <v>555</v>
      </c>
      <c r="B11" s="157"/>
      <c r="C11" s="158"/>
      <c r="D11" s="159">
        <v>2483463</v>
      </c>
      <c r="E11" s="160"/>
      <c r="F11" s="161">
        <v>301035</v>
      </c>
      <c r="G11" s="162"/>
      <c r="H11" s="163"/>
    </row>
    <row r="12" spans="1:8" x14ac:dyDescent="0.15">
      <c r="A12" s="164"/>
      <c r="B12" s="165"/>
      <c r="C12" s="172"/>
      <c r="D12" s="167">
        <v>57412</v>
      </c>
      <c r="E12" s="168"/>
      <c r="F12" s="169">
        <v>154376</v>
      </c>
      <c r="G12" s="170"/>
      <c r="H12" s="171"/>
    </row>
    <row r="13" spans="1:8" x14ac:dyDescent="0.15">
      <c r="A13" s="152"/>
      <c r="B13" s="157"/>
      <c r="C13" s="158"/>
      <c r="D13" s="159">
        <v>1815636</v>
      </c>
      <c r="E13" s="160"/>
      <c r="F13" s="161">
        <v>284822</v>
      </c>
      <c r="G13" s="173"/>
      <c r="H13" s="163"/>
    </row>
    <row r="14" spans="1:8" x14ac:dyDescent="0.15">
      <c r="A14" s="164"/>
      <c r="B14" s="165"/>
      <c r="C14" s="166"/>
      <c r="D14" s="167">
        <v>99095</v>
      </c>
      <c r="E14" s="168"/>
      <c r="F14" s="169">
        <v>127709</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2.93</v>
      </c>
      <c r="C19" s="174">
        <f>ROUND(VALUE(SUBSTITUTE(実質収支比率等に係る経年分析!G$48,"▲","-")),2)</f>
        <v>7.96</v>
      </c>
      <c r="D19" s="174">
        <f>ROUND(VALUE(SUBSTITUTE(実質収支比率等に係る経年分析!H$48,"▲","-")),2)</f>
        <v>9.66</v>
      </c>
      <c r="E19" s="174">
        <f>ROUND(VALUE(SUBSTITUTE(実質収支比率等に係る経年分析!I$48,"▲","-")),2)</f>
        <v>3.82</v>
      </c>
      <c r="F19" s="174">
        <f>ROUND(VALUE(SUBSTITUTE(実質収支比率等に係る経年分析!J$48,"▲","-")),2)</f>
        <v>9.17</v>
      </c>
    </row>
    <row r="20" spans="1:11" x14ac:dyDescent="0.15">
      <c r="A20" s="174" t="s">
        <v>55</v>
      </c>
      <c r="B20" s="174">
        <f>ROUND(VALUE(SUBSTITUTE(実質収支比率等に係る経年分析!F$47,"▲","-")),2)</f>
        <v>307.13</v>
      </c>
      <c r="C20" s="174">
        <f>ROUND(VALUE(SUBSTITUTE(実質収支比率等に係る経年分析!G$47,"▲","-")),2)</f>
        <v>319.97000000000003</v>
      </c>
      <c r="D20" s="174">
        <f>ROUND(VALUE(SUBSTITUTE(実質収支比率等に係る経年分析!H$47,"▲","-")),2)</f>
        <v>334.96</v>
      </c>
      <c r="E20" s="174">
        <f>ROUND(VALUE(SUBSTITUTE(実質収支比率等に係る経年分析!I$47,"▲","-")),2)</f>
        <v>54.27</v>
      </c>
      <c r="F20" s="174">
        <f>ROUND(VALUE(SUBSTITUTE(実質収支比率等に係る経年分析!J$47,"▲","-")),2)</f>
        <v>55.1</v>
      </c>
    </row>
    <row r="21" spans="1:11" x14ac:dyDescent="0.15">
      <c r="A21" s="174" t="s">
        <v>56</v>
      </c>
      <c r="B21" s="174">
        <f>IF(ISNUMBER(VALUE(SUBSTITUTE(実質収支比率等に係る経年分析!F$49,"▲","-"))),ROUND(VALUE(SUBSTITUTE(実質収支比率等に係る経年分析!F$49,"▲","-")),2),NA())</f>
        <v>23.99</v>
      </c>
      <c r="C21" s="174">
        <f>IF(ISNUMBER(VALUE(SUBSTITUTE(実質収支比率等に係る経年分析!G$49,"▲","-"))),ROUND(VALUE(SUBSTITUTE(実質収支比率等に係る経年分析!G$49,"▲","-")),2),NA())</f>
        <v>21.64</v>
      </c>
      <c r="D21" s="174">
        <f>IF(ISNUMBER(VALUE(SUBSTITUTE(実質収支比率等に係る経年分析!H$49,"▲","-"))),ROUND(VALUE(SUBSTITUTE(実質収支比率等に係る経年分析!H$49,"▲","-")),2),NA())</f>
        <v>14.82</v>
      </c>
      <c r="E21" s="174">
        <f>IF(ISNUMBER(VALUE(SUBSTITUTE(実質収支比率等に係る経年分析!I$49,"▲","-"))),ROUND(VALUE(SUBSTITUTE(実質収支比率等に係る経年分析!I$49,"▲","-")),2),NA())</f>
        <v>-291.45</v>
      </c>
      <c r="F21" s="174">
        <f>IF(ISNUMBER(VALUE(SUBSTITUTE(実質収支比率等に係る経年分析!J$49,"▲","-"))),ROUND(VALUE(SUBSTITUTE(実質収支比率等に係る経年分析!J$49,"▲","-")),2),NA())</f>
        <v>7.44</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0.55000000000000004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x14ac:dyDescent="0.15">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v>
      </c>
    </row>
    <row r="34" spans="1:16" x14ac:dyDescent="0.15">
      <c r="A34" s="175" t="str">
        <f>IF(連結実質赤字比率に係る赤字・黒字の構成分析!C$36="",NA(),連結実質赤字比率に係る赤字・黒字の構成分析!C$36)</f>
        <v>港湾業務事業特別会計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0.28999999999999998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0.28000000000000003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1.42</v>
      </c>
    </row>
    <row r="35" spans="1:16" x14ac:dyDescent="0.15">
      <c r="A35" s="175" t="str">
        <f>IF(連結実質赤字比率に係る赤字・黒字の構成分析!C$35="",NA(),連結実質赤字比率に係る赤字・黒字の構成分析!C$35)</f>
        <v>国民健康保険事業特別会計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4.78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2.11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7.67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9.5500000000000007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7.74</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211</v>
      </c>
      <c r="E42" s="176"/>
      <c r="F42" s="176"/>
      <c r="G42" s="176">
        <f>'実質公債費比率（分子）の構造'!L$52</f>
        <v>229</v>
      </c>
      <c r="H42" s="176"/>
      <c r="I42" s="176"/>
      <c r="J42" s="176">
        <f>'実質公債費比率（分子）の構造'!M$52</f>
        <v>231</v>
      </c>
      <c r="K42" s="176"/>
      <c r="L42" s="176"/>
      <c r="M42" s="176">
        <f>'実質公債費比率（分子）の構造'!N$52</f>
        <v>244</v>
      </c>
      <c r="N42" s="176"/>
      <c r="O42" s="176"/>
      <c r="P42" s="176">
        <f>'実質公債費比率（分子）の構造'!O$52</f>
        <v>240</v>
      </c>
    </row>
    <row r="43" spans="1:16" x14ac:dyDescent="0.15">
      <c r="A43" s="176" t="s">
        <v>64</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15">
      <c r="A46" s="176" t="s">
        <v>67</v>
      </c>
      <c r="B46" s="176">
        <f>'実質公債費比率（分子）の構造'!K$48</f>
        <v>15</v>
      </c>
      <c r="C46" s="176"/>
      <c r="D46" s="176"/>
      <c r="E46" s="176">
        <f>'実質公債費比率（分子）の構造'!L$48</f>
        <v>15</v>
      </c>
      <c r="F46" s="176"/>
      <c r="G46" s="176"/>
      <c r="H46" s="176">
        <f>'実質公債費比率（分子）の構造'!M$48</f>
        <v>23</v>
      </c>
      <c r="I46" s="176"/>
      <c r="J46" s="176"/>
      <c r="K46" s="176">
        <f>'実質公債費比率（分子）の構造'!N$48</f>
        <v>20</v>
      </c>
      <c r="L46" s="176"/>
      <c r="M46" s="176"/>
      <c r="N46" s="176">
        <f>'実質公債費比率（分子）の構造'!O$48</f>
        <v>22</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265</v>
      </c>
      <c r="C49" s="176"/>
      <c r="D49" s="176"/>
      <c r="E49" s="176">
        <f>'実質公債費比率（分子）の構造'!L$45</f>
        <v>310</v>
      </c>
      <c r="F49" s="176"/>
      <c r="G49" s="176"/>
      <c r="H49" s="176">
        <f>'実質公債費比率（分子）の構造'!M$45</f>
        <v>317</v>
      </c>
      <c r="I49" s="176"/>
      <c r="J49" s="176"/>
      <c r="K49" s="176">
        <f>'実質公債費比率（分子）の構造'!N$45</f>
        <v>317</v>
      </c>
      <c r="L49" s="176"/>
      <c r="M49" s="176"/>
      <c r="N49" s="176">
        <f>'実質公債費比率（分子）の構造'!O$45</f>
        <v>311</v>
      </c>
      <c r="O49" s="176"/>
      <c r="P49" s="176"/>
    </row>
    <row r="50" spans="1:16" x14ac:dyDescent="0.15">
      <c r="A50" s="176" t="s">
        <v>71</v>
      </c>
      <c r="B50" s="176" t="e">
        <f>NA()</f>
        <v>#N/A</v>
      </c>
      <c r="C50" s="176">
        <f>IF(ISNUMBER('実質公債費比率（分子）の構造'!K$53),'実質公債費比率（分子）の構造'!K$53,NA())</f>
        <v>69</v>
      </c>
      <c r="D50" s="176" t="e">
        <f>NA()</f>
        <v>#N/A</v>
      </c>
      <c r="E50" s="176" t="e">
        <f>NA()</f>
        <v>#N/A</v>
      </c>
      <c r="F50" s="176">
        <f>IF(ISNUMBER('実質公債費比率（分子）の構造'!L$53),'実質公債費比率（分子）の構造'!L$53,NA())</f>
        <v>96</v>
      </c>
      <c r="G50" s="176" t="e">
        <f>NA()</f>
        <v>#N/A</v>
      </c>
      <c r="H50" s="176" t="e">
        <f>NA()</f>
        <v>#N/A</v>
      </c>
      <c r="I50" s="176">
        <f>IF(ISNUMBER('実質公債費比率（分子）の構造'!M$53),'実質公債費比率（分子）の構造'!M$53,NA())</f>
        <v>109</v>
      </c>
      <c r="J50" s="176" t="e">
        <f>NA()</f>
        <v>#N/A</v>
      </c>
      <c r="K50" s="176" t="e">
        <f>NA()</f>
        <v>#N/A</v>
      </c>
      <c r="L50" s="176">
        <f>IF(ISNUMBER('実質公債費比率（分子）の構造'!N$53),'実質公債費比率（分子）の構造'!N$53,NA())</f>
        <v>93</v>
      </c>
      <c r="M50" s="176" t="e">
        <f>NA()</f>
        <v>#N/A</v>
      </c>
      <c r="N50" s="176" t="e">
        <f>NA()</f>
        <v>#N/A</v>
      </c>
      <c r="O50" s="176">
        <f>IF(ISNUMBER('実質公債費比率（分子）の構造'!O$53),'実質公債費比率（分子）の構造'!O$53,NA())</f>
        <v>93</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1667</v>
      </c>
      <c r="E56" s="175"/>
      <c r="F56" s="175"/>
      <c r="G56" s="175">
        <f>'将来負担比率（分子）の構造'!J$52</f>
        <v>1765</v>
      </c>
      <c r="H56" s="175"/>
      <c r="I56" s="175"/>
      <c r="J56" s="175">
        <f>'将来負担比率（分子）の構造'!K$52</f>
        <v>1637</v>
      </c>
      <c r="K56" s="175"/>
      <c r="L56" s="175"/>
      <c r="M56" s="175">
        <f>'将来負担比率（分子）の構造'!L$52</f>
        <v>1134</v>
      </c>
      <c r="N56" s="175"/>
      <c r="O56" s="175"/>
      <c r="P56" s="175">
        <f>'将来負担比率（分子）の構造'!M$52</f>
        <v>1052</v>
      </c>
    </row>
    <row r="57" spans="1:16" x14ac:dyDescent="0.15">
      <c r="A57" s="175" t="s">
        <v>42</v>
      </c>
      <c r="B57" s="175"/>
      <c r="C57" s="175"/>
      <c r="D57" s="175">
        <f>'将来負担比率（分子）の構造'!I$51</f>
        <v>135</v>
      </c>
      <c r="E57" s="175"/>
      <c r="F57" s="175"/>
      <c r="G57" s="175">
        <f>'将来負担比率（分子）の構造'!J$51</f>
        <v>221</v>
      </c>
      <c r="H57" s="175"/>
      <c r="I57" s="175"/>
      <c r="J57" s="175" t="str">
        <f>'将来負担比率（分子）の構造'!K$51</f>
        <v>-</v>
      </c>
      <c r="K57" s="175"/>
      <c r="L57" s="175"/>
      <c r="M57" s="175">
        <f>'将来負担比率（分子）の構造'!L$51</f>
        <v>63</v>
      </c>
      <c r="N57" s="175"/>
      <c r="O57" s="175"/>
      <c r="P57" s="175">
        <f>'将来負担比率（分子）の構造'!M$51</f>
        <v>221</v>
      </c>
    </row>
    <row r="58" spans="1:16" x14ac:dyDescent="0.15">
      <c r="A58" s="175" t="s">
        <v>41</v>
      </c>
      <c r="B58" s="175"/>
      <c r="C58" s="175"/>
      <c r="D58" s="175">
        <f>'将来負担比率（分子）の構造'!I$50</f>
        <v>4560</v>
      </c>
      <c r="E58" s="175"/>
      <c r="F58" s="175"/>
      <c r="G58" s="175">
        <f>'将来負担比率（分子）の構造'!J$50</f>
        <v>4790</v>
      </c>
      <c r="H58" s="175"/>
      <c r="I58" s="175"/>
      <c r="J58" s="175">
        <f>'将来負担比率（分子）の構造'!K$50</f>
        <v>4814</v>
      </c>
      <c r="K58" s="175"/>
      <c r="L58" s="175"/>
      <c r="M58" s="175">
        <f>'将来負担比率（分子）の構造'!L$50</f>
        <v>4297</v>
      </c>
      <c r="N58" s="175"/>
      <c r="O58" s="175"/>
      <c r="P58" s="175">
        <f>'将来負担比率（分子）の構造'!M$50</f>
        <v>4366</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339</v>
      </c>
      <c r="C62" s="175"/>
      <c r="D62" s="175"/>
      <c r="E62" s="175">
        <f>'将来負担比率（分子）の構造'!J$45</f>
        <v>342</v>
      </c>
      <c r="F62" s="175"/>
      <c r="G62" s="175"/>
      <c r="H62" s="175">
        <f>'将来負担比率（分子）の構造'!K$45</f>
        <v>329</v>
      </c>
      <c r="I62" s="175"/>
      <c r="J62" s="175"/>
      <c r="K62" s="175">
        <f>'将来負担比率（分子）の構造'!L$45</f>
        <v>298</v>
      </c>
      <c r="L62" s="175"/>
      <c r="M62" s="175"/>
      <c r="N62" s="175">
        <f>'将来負担比率（分子）の構造'!M$45</f>
        <v>262</v>
      </c>
      <c r="O62" s="175"/>
      <c r="P62" s="175"/>
    </row>
    <row r="63" spans="1:16" x14ac:dyDescent="0.15">
      <c r="A63" s="175" t="s">
        <v>34</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33</v>
      </c>
      <c r="B64" s="175">
        <f>'将来負担比率（分子）の構造'!I$43</f>
        <v>142</v>
      </c>
      <c r="C64" s="175"/>
      <c r="D64" s="175"/>
      <c r="E64" s="175">
        <f>'将来負担比率（分子）の構造'!J$43</f>
        <v>116</v>
      </c>
      <c r="F64" s="175"/>
      <c r="G64" s="175"/>
      <c r="H64" s="175">
        <f>'将来負担比率（分子）の構造'!K$43</f>
        <v>106</v>
      </c>
      <c r="I64" s="175"/>
      <c r="J64" s="175"/>
      <c r="K64" s="175">
        <f>'将来負担比率（分子）の構造'!L$43</f>
        <v>137</v>
      </c>
      <c r="L64" s="175"/>
      <c r="M64" s="175"/>
      <c r="N64" s="175">
        <f>'将来負担比率（分子）の構造'!M$43</f>
        <v>181</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2882</v>
      </c>
      <c r="C66" s="175"/>
      <c r="D66" s="175"/>
      <c r="E66" s="175">
        <f>'将来負担比率（分子）の構造'!J$41</f>
        <v>2824</v>
      </c>
      <c r="F66" s="175"/>
      <c r="G66" s="175"/>
      <c r="H66" s="175">
        <f>'将来負担比率（分子）の構造'!K$41</f>
        <v>2661</v>
      </c>
      <c r="I66" s="175"/>
      <c r="J66" s="175"/>
      <c r="K66" s="175">
        <f>'将来負担比率（分子）の構造'!L$41</f>
        <v>2852</v>
      </c>
      <c r="L66" s="175"/>
      <c r="M66" s="175"/>
      <c r="N66" s="175">
        <f>'将来負担比率（分子）の構造'!M$41</f>
        <v>3021</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4314</v>
      </c>
      <c r="C72" s="179">
        <f>基金残高に係る経年分析!G55</f>
        <v>689</v>
      </c>
      <c r="D72" s="179">
        <f>基金残高に係る経年分析!H55</f>
        <v>715</v>
      </c>
    </row>
    <row r="73" spans="1:16" x14ac:dyDescent="0.15">
      <c r="A73" s="178" t="s">
        <v>78</v>
      </c>
      <c r="B73" s="179">
        <f>基金残高に係る経年分析!F56</f>
        <v>146</v>
      </c>
      <c r="C73" s="179">
        <f>基金残高に係る経年分析!G56</f>
        <v>146</v>
      </c>
      <c r="D73" s="179">
        <f>基金残高に係る経年分析!H56</f>
        <v>242</v>
      </c>
    </row>
    <row r="74" spans="1:16" x14ac:dyDescent="0.15">
      <c r="A74" s="178" t="s">
        <v>79</v>
      </c>
      <c r="B74" s="179">
        <f>基金残高に係る経年分析!F57</f>
        <v>510</v>
      </c>
      <c r="C74" s="179">
        <f>基金残高に係る経年分析!G57</f>
        <v>3663</v>
      </c>
      <c r="D74" s="179">
        <f>基金残高に係る経年分析!H57</f>
        <v>3637</v>
      </c>
    </row>
  </sheetData>
  <sheetProtection algorithmName="SHA-512" hashValue="0zWDVaZp7dhcOPX0FmVZULIcJaId5AIG8OCMpDVKksPjuW8+bwlDDhzqFb6L241Rwp67knWBilkuX7RdLqn1mQ==" saltValue="m0PkT6D6FhS4a0Z7KIuN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topLeftCell="A16"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216</v>
      </c>
      <c r="DI1" s="614"/>
      <c r="DJ1" s="614"/>
      <c r="DK1" s="614"/>
      <c r="DL1" s="614"/>
      <c r="DM1" s="614"/>
      <c r="DN1" s="615"/>
      <c r="DO1" s="215"/>
      <c r="DP1" s="613" t="s">
        <v>217</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15">
      <c r="B2" s="216" t="s">
        <v>218</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16" t="s">
        <v>219</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220</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221</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222</v>
      </c>
      <c r="S4" s="617"/>
      <c r="T4" s="617"/>
      <c r="U4" s="617"/>
      <c r="V4" s="617"/>
      <c r="W4" s="617"/>
      <c r="X4" s="617"/>
      <c r="Y4" s="618"/>
      <c r="Z4" s="616" t="s">
        <v>223</v>
      </c>
      <c r="AA4" s="617"/>
      <c r="AB4" s="617"/>
      <c r="AC4" s="618"/>
      <c r="AD4" s="616" t="s">
        <v>224</v>
      </c>
      <c r="AE4" s="617"/>
      <c r="AF4" s="617"/>
      <c r="AG4" s="617"/>
      <c r="AH4" s="617"/>
      <c r="AI4" s="617"/>
      <c r="AJ4" s="617"/>
      <c r="AK4" s="618"/>
      <c r="AL4" s="616" t="s">
        <v>223</v>
      </c>
      <c r="AM4" s="617"/>
      <c r="AN4" s="617"/>
      <c r="AO4" s="618"/>
      <c r="AP4" s="619" t="s">
        <v>225</v>
      </c>
      <c r="AQ4" s="619"/>
      <c r="AR4" s="619"/>
      <c r="AS4" s="619"/>
      <c r="AT4" s="619"/>
      <c r="AU4" s="619"/>
      <c r="AV4" s="619"/>
      <c r="AW4" s="619"/>
      <c r="AX4" s="619"/>
      <c r="AY4" s="619"/>
      <c r="AZ4" s="619"/>
      <c r="BA4" s="619"/>
      <c r="BB4" s="619"/>
      <c r="BC4" s="619"/>
      <c r="BD4" s="619"/>
      <c r="BE4" s="619"/>
      <c r="BF4" s="619"/>
      <c r="BG4" s="619" t="s">
        <v>226</v>
      </c>
      <c r="BH4" s="619"/>
      <c r="BI4" s="619"/>
      <c r="BJ4" s="619"/>
      <c r="BK4" s="619"/>
      <c r="BL4" s="619"/>
      <c r="BM4" s="619"/>
      <c r="BN4" s="619"/>
      <c r="BO4" s="619" t="s">
        <v>223</v>
      </c>
      <c r="BP4" s="619"/>
      <c r="BQ4" s="619"/>
      <c r="BR4" s="619"/>
      <c r="BS4" s="619" t="s">
        <v>227</v>
      </c>
      <c r="BT4" s="619"/>
      <c r="BU4" s="619"/>
      <c r="BV4" s="619"/>
      <c r="BW4" s="619"/>
      <c r="BX4" s="619"/>
      <c r="BY4" s="619"/>
      <c r="BZ4" s="619"/>
      <c r="CA4" s="619"/>
      <c r="CB4" s="619"/>
      <c r="CD4" s="616" t="s">
        <v>228</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229</v>
      </c>
      <c r="C5" s="621"/>
      <c r="D5" s="621"/>
      <c r="E5" s="621"/>
      <c r="F5" s="621"/>
      <c r="G5" s="621"/>
      <c r="H5" s="621"/>
      <c r="I5" s="621"/>
      <c r="J5" s="621"/>
      <c r="K5" s="621"/>
      <c r="L5" s="621"/>
      <c r="M5" s="621"/>
      <c r="N5" s="621"/>
      <c r="O5" s="621"/>
      <c r="P5" s="621"/>
      <c r="Q5" s="622"/>
      <c r="R5" s="623">
        <v>177304</v>
      </c>
      <c r="S5" s="624"/>
      <c r="T5" s="624"/>
      <c r="U5" s="624"/>
      <c r="V5" s="624"/>
      <c r="W5" s="624"/>
      <c r="X5" s="624"/>
      <c r="Y5" s="625"/>
      <c r="Z5" s="626">
        <v>3</v>
      </c>
      <c r="AA5" s="626"/>
      <c r="AB5" s="626"/>
      <c r="AC5" s="626"/>
      <c r="AD5" s="627">
        <v>177304</v>
      </c>
      <c r="AE5" s="627"/>
      <c r="AF5" s="627"/>
      <c r="AG5" s="627"/>
      <c r="AH5" s="627"/>
      <c r="AI5" s="627"/>
      <c r="AJ5" s="627"/>
      <c r="AK5" s="627"/>
      <c r="AL5" s="628">
        <v>14.2</v>
      </c>
      <c r="AM5" s="629"/>
      <c r="AN5" s="629"/>
      <c r="AO5" s="630"/>
      <c r="AP5" s="620" t="s">
        <v>230</v>
      </c>
      <c r="AQ5" s="621"/>
      <c r="AR5" s="621"/>
      <c r="AS5" s="621"/>
      <c r="AT5" s="621"/>
      <c r="AU5" s="621"/>
      <c r="AV5" s="621"/>
      <c r="AW5" s="621"/>
      <c r="AX5" s="621"/>
      <c r="AY5" s="621"/>
      <c r="AZ5" s="621"/>
      <c r="BA5" s="621"/>
      <c r="BB5" s="621"/>
      <c r="BC5" s="621"/>
      <c r="BD5" s="621"/>
      <c r="BE5" s="621"/>
      <c r="BF5" s="622"/>
      <c r="BG5" s="634">
        <v>177304</v>
      </c>
      <c r="BH5" s="635"/>
      <c r="BI5" s="635"/>
      <c r="BJ5" s="635"/>
      <c r="BK5" s="635"/>
      <c r="BL5" s="635"/>
      <c r="BM5" s="635"/>
      <c r="BN5" s="636"/>
      <c r="BO5" s="637">
        <v>100</v>
      </c>
      <c r="BP5" s="637"/>
      <c r="BQ5" s="637"/>
      <c r="BR5" s="637"/>
      <c r="BS5" s="638" t="s">
        <v>231</v>
      </c>
      <c r="BT5" s="638"/>
      <c r="BU5" s="638"/>
      <c r="BV5" s="638"/>
      <c r="BW5" s="638"/>
      <c r="BX5" s="638"/>
      <c r="BY5" s="638"/>
      <c r="BZ5" s="638"/>
      <c r="CA5" s="638"/>
      <c r="CB5" s="642"/>
      <c r="CD5" s="616" t="s">
        <v>225</v>
      </c>
      <c r="CE5" s="617"/>
      <c r="CF5" s="617"/>
      <c r="CG5" s="617"/>
      <c r="CH5" s="617"/>
      <c r="CI5" s="617"/>
      <c r="CJ5" s="617"/>
      <c r="CK5" s="617"/>
      <c r="CL5" s="617"/>
      <c r="CM5" s="617"/>
      <c r="CN5" s="617"/>
      <c r="CO5" s="617"/>
      <c r="CP5" s="617"/>
      <c r="CQ5" s="618"/>
      <c r="CR5" s="616" t="s">
        <v>232</v>
      </c>
      <c r="CS5" s="617"/>
      <c r="CT5" s="617"/>
      <c r="CU5" s="617"/>
      <c r="CV5" s="617"/>
      <c r="CW5" s="617"/>
      <c r="CX5" s="617"/>
      <c r="CY5" s="618"/>
      <c r="CZ5" s="616" t="s">
        <v>223</v>
      </c>
      <c r="DA5" s="617"/>
      <c r="DB5" s="617"/>
      <c r="DC5" s="618"/>
      <c r="DD5" s="616" t="s">
        <v>233</v>
      </c>
      <c r="DE5" s="617"/>
      <c r="DF5" s="617"/>
      <c r="DG5" s="617"/>
      <c r="DH5" s="617"/>
      <c r="DI5" s="617"/>
      <c r="DJ5" s="617"/>
      <c r="DK5" s="617"/>
      <c r="DL5" s="617"/>
      <c r="DM5" s="617"/>
      <c r="DN5" s="617"/>
      <c r="DO5" s="617"/>
      <c r="DP5" s="618"/>
      <c r="DQ5" s="616" t="s">
        <v>234</v>
      </c>
      <c r="DR5" s="617"/>
      <c r="DS5" s="617"/>
      <c r="DT5" s="617"/>
      <c r="DU5" s="617"/>
      <c r="DV5" s="617"/>
      <c r="DW5" s="617"/>
      <c r="DX5" s="617"/>
      <c r="DY5" s="617"/>
      <c r="DZ5" s="617"/>
      <c r="EA5" s="617"/>
      <c r="EB5" s="617"/>
      <c r="EC5" s="618"/>
    </row>
    <row r="6" spans="2:143" ht="11.25" customHeight="1" x14ac:dyDescent="0.15">
      <c r="B6" s="631" t="s">
        <v>235</v>
      </c>
      <c r="C6" s="632"/>
      <c r="D6" s="632"/>
      <c r="E6" s="632"/>
      <c r="F6" s="632"/>
      <c r="G6" s="632"/>
      <c r="H6" s="632"/>
      <c r="I6" s="632"/>
      <c r="J6" s="632"/>
      <c r="K6" s="632"/>
      <c r="L6" s="632"/>
      <c r="M6" s="632"/>
      <c r="N6" s="632"/>
      <c r="O6" s="632"/>
      <c r="P6" s="632"/>
      <c r="Q6" s="633"/>
      <c r="R6" s="634">
        <v>15734</v>
      </c>
      <c r="S6" s="635"/>
      <c r="T6" s="635"/>
      <c r="U6" s="635"/>
      <c r="V6" s="635"/>
      <c r="W6" s="635"/>
      <c r="X6" s="635"/>
      <c r="Y6" s="636"/>
      <c r="Z6" s="637">
        <v>0.3</v>
      </c>
      <c r="AA6" s="637"/>
      <c r="AB6" s="637"/>
      <c r="AC6" s="637"/>
      <c r="AD6" s="638">
        <v>15734</v>
      </c>
      <c r="AE6" s="638"/>
      <c r="AF6" s="638"/>
      <c r="AG6" s="638"/>
      <c r="AH6" s="638"/>
      <c r="AI6" s="638"/>
      <c r="AJ6" s="638"/>
      <c r="AK6" s="638"/>
      <c r="AL6" s="639">
        <v>1.3</v>
      </c>
      <c r="AM6" s="640"/>
      <c r="AN6" s="640"/>
      <c r="AO6" s="641"/>
      <c r="AP6" s="631" t="s">
        <v>236</v>
      </c>
      <c r="AQ6" s="632"/>
      <c r="AR6" s="632"/>
      <c r="AS6" s="632"/>
      <c r="AT6" s="632"/>
      <c r="AU6" s="632"/>
      <c r="AV6" s="632"/>
      <c r="AW6" s="632"/>
      <c r="AX6" s="632"/>
      <c r="AY6" s="632"/>
      <c r="AZ6" s="632"/>
      <c r="BA6" s="632"/>
      <c r="BB6" s="632"/>
      <c r="BC6" s="632"/>
      <c r="BD6" s="632"/>
      <c r="BE6" s="632"/>
      <c r="BF6" s="633"/>
      <c r="BG6" s="634">
        <v>177304</v>
      </c>
      <c r="BH6" s="635"/>
      <c r="BI6" s="635"/>
      <c r="BJ6" s="635"/>
      <c r="BK6" s="635"/>
      <c r="BL6" s="635"/>
      <c r="BM6" s="635"/>
      <c r="BN6" s="636"/>
      <c r="BO6" s="637">
        <v>100</v>
      </c>
      <c r="BP6" s="637"/>
      <c r="BQ6" s="637"/>
      <c r="BR6" s="637"/>
      <c r="BS6" s="638" t="s">
        <v>130</v>
      </c>
      <c r="BT6" s="638"/>
      <c r="BU6" s="638"/>
      <c r="BV6" s="638"/>
      <c r="BW6" s="638"/>
      <c r="BX6" s="638"/>
      <c r="BY6" s="638"/>
      <c r="BZ6" s="638"/>
      <c r="CA6" s="638"/>
      <c r="CB6" s="642"/>
      <c r="CD6" s="620" t="s">
        <v>237</v>
      </c>
      <c r="CE6" s="621"/>
      <c r="CF6" s="621"/>
      <c r="CG6" s="621"/>
      <c r="CH6" s="621"/>
      <c r="CI6" s="621"/>
      <c r="CJ6" s="621"/>
      <c r="CK6" s="621"/>
      <c r="CL6" s="621"/>
      <c r="CM6" s="621"/>
      <c r="CN6" s="621"/>
      <c r="CO6" s="621"/>
      <c r="CP6" s="621"/>
      <c r="CQ6" s="622"/>
      <c r="CR6" s="634">
        <v>41755</v>
      </c>
      <c r="CS6" s="635"/>
      <c r="CT6" s="635"/>
      <c r="CU6" s="635"/>
      <c r="CV6" s="635"/>
      <c r="CW6" s="635"/>
      <c r="CX6" s="635"/>
      <c r="CY6" s="636"/>
      <c r="CZ6" s="628">
        <v>0.7</v>
      </c>
      <c r="DA6" s="629"/>
      <c r="DB6" s="629"/>
      <c r="DC6" s="645"/>
      <c r="DD6" s="643" t="s">
        <v>130</v>
      </c>
      <c r="DE6" s="635"/>
      <c r="DF6" s="635"/>
      <c r="DG6" s="635"/>
      <c r="DH6" s="635"/>
      <c r="DI6" s="635"/>
      <c r="DJ6" s="635"/>
      <c r="DK6" s="635"/>
      <c r="DL6" s="635"/>
      <c r="DM6" s="635"/>
      <c r="DN6" s="635"/>
      <c r="DO6" s="635"/>
      <c r="DP6" s="636"/>
      <c r="DQ6" s="643">
        <v>41755</v>
      </c>
      <c r="DR6" s="635"/>
      <c r="DS6" s="635"/>
      <c r="DT6" s="635"/>
      <c r="DU6" s="635"/>
      <c r="DV6" s="635"/>
      <c r="DW6" s="635"/>
      <c r="DX6" s="635"/>
      <c r="DY6" s="635"/>
      <c r="DZ6" s="635"/>
      <c r="EA6" s="635"/>
      <c r="EB6" s="635"/>
      <c r="EC6" s="644"/>
    </row>
    <row r="7" spans="2:143" ht="11.25" customHeight="1" x14ac:dyDescent="0.15">
      <c r="B7" s="631" t="s">
        <v>238</v>
      </c>
      <c r="C7" s="632"/>
      <c r="D7" s="632"/>
      <c r="E7" s="632"/>
      <c r="F7" s="632"/>
      <c r="G7" s="632"/>
      <c r="H7" s="632"/>
      <c r="I7" s="632"/>
      <c r="J7" s="632"/>
      <c r="K7" s="632"/>
      <c r="L7" s="632"/>
      <c r="M7" s="632"/>
      <c r="N7" s="632"/>
      <c r="O7" s="632"/>
      <c r="P7" s="632"/>
      <c r="Q7" s="633"/>
      <c r="R7" s="634">
        <v>80</v>
      </c>
      <c r="S7" s="635"/>
      <c r="T7" s="635"/>
      <c r="U7" s="635"/>
      <c r="V7" s="635"/>
      <c r="W7" s="635"/>
      <c r="X7" s="635"/>
      <c r="Y7" s="636"/>
      <c r="Z7" s="637">
        <v>0</v>
      </c>
      <c r="AA7" s="637"/>
      <c r="AB7" s="637"/>
      <c r="AC7" s="637"/>
      <c r="AD7" s="638">
        <v>80</v>
      </c>
      <c r="AE7" s="638"/>
      <c r="AF7" s="638"/>
      <c r="AG7" s="638"/>
      <c r="AH7" s="638"/>
      <c r="AI7" s="638"/>
      <c r="AJ7" s="638"/>
      <c r="AK7" s="638"/>
      <c r="AL7" s="639">
        <v>0</v>
      </c>
      <c r="AM7" s="640"/>
      <c r="AN7" s="640"/>
      <c r="AO7" s="641"/>
      <c r="AP7" s="631" t="s">
        <v>239</v>
      </c>
      <c r="AQ7" s="632"/>
      <c r="AR7" s="632"/>
      <c r="AS7" s="632"/>
      <c r="AT7" s="632"/>
      <c r="AU7" s="632"/>
      <c r="AV7" s="632"/>
      <c r="AW7" s="632"/>
      <c r="AX7" s="632"/>
      <c r="AY7" s="632"/>
      <c r="AZ7" s="632"/>
      <c r="BA7" s="632"/>
      <c r="BB7" s="632"/>
      <c r="BC7" s="632"/>
      <c r="BD7" s="632"/>
      <c r="BE7" s="632"/>
      <c r="BF7" s="633"/>
      <c r="BG7" s="634">
        <v>73316</v>
      </c>
      <c r="BH7" s="635"/>
      <c r="BI7" s="635"/>
      <c r="BJ7" s="635"/>
      <c r="BK7" s="635"/>
      <c r="BL7" s="635"/>
      <c r="BM7" s="635"/>
      <c r="BN7" s="636"/>
      <c r="BO7" s="637">
        <v>41.4</v>
      </c>
      <c r="BP7" s="637"/>
      <c r="BQ7" s="637"/>
      <c r="BR7" s="637"/>
      <c r="BS7" s="638" t="s">
        <v>130</v>
      </c>
      <c r="BT7" s="638"/>
      <c r="BU7" s="638"/>
      <c r="BV7" s="638"/>
      <c r="BW7" s="638"/>
      <c r="BX7" s="638"/>
      <c r="BY7" s="638"/>
      <c r="BZ7" s="638"/>
      <c r="CA7" s="638"/>
      <c r="CB7" s="642"/>
      <c r="CD7" s="631" t="s">
        <v>240</v>
      </c>
      <c r="CE7" s="632"/>
      <c r="CF7" s="632"/>
      <c r="CG7" s="632"/>
      <c r="CH7" s="632"/>
      <c r="CI7" s="632"/>
      <c r="CJ7" s="632"/>
      <c r="CK7" s="632"/>
      <c r="CL7" s="632"/>
      <c r="CM7" s="632"/>
      <c r="CN7" s="632"/>
      <c r="CO7" s="632"/>
      <c r="CP7" s="632"/>
      <c r="CQ7" s="633"/>
      <c r="CR7" s="634">
        <v>418480</v>
      </c>
      <c r="CS7" s="635"/>
      <c r="CT7" s="635"/>
      <c r="CU7" s="635"/>
      <c r="CV7" s="635"/>
      <c r="CW7" s="635"/>
      <c r="CX7" s="635"/>
      <c r="CY7" s="636"/>
      <c r="CZ7" s="637">
        <v>7.5</v>
      </c>
      <c r="DA7" s="637"/>
      <c r="DB7" s="637"/>
      <c r="DC7" s="637"/>
      <c r="DD7" s="643">
        <v>4987</v>
      </c>
      <c r="DE7" s="635"/>
      <c r="DF7" s="635"/>
      <c r="DG7" s="635"/>
      <c r="DH7" s="635"/>
      <c r="DI7" s="635"/>
      <c r="DJ7" s="635"/>
      <c r="DK7" s="635"/>
      <c r="DL7" s="635"/>
      <c r="DM7" s="635"/>
      <c r="DN7" s="635"/>
      <c r="DO7" s="635"/>
      <c r="DP7" s="636"/>
      <c r="DQ7" s="643">
        <v>229973</v>
      </c>
      <c r="DR7" s="635"/>
      <c r="DS7" s="635"/>
      <c r="DT7" s="635"/>
      <c r="DU7" s="635"/>
      <c r="DV7" s="635"/>
      <c r="DW7" s="635"/>
      <c r="DX7" s="635"/>
      <c r="DY7" s="635"/>
      <c r="DZ7" s="635"/>
      <c r="EA7" s="635"/>
      <c r="EB7" s="635"/>
      <c r="EC7" s="644"/>
    </row>
    <row r="8" spans="2:143" ht="11.25" customHeight="1" x14ac:dyDescent="0.15">
      <c r="B8" s="631" t="s">
        <v>241</v>
      </c>
      <c r="C8" s="632"/>
      <c r="D8" s="632"/>
      <c r="E8" s="632"/>
      <c r="F8" s="632"/>
      <c r="G8" s="632"/>
      <c r="H8" s="632"/>
      <c r="I8" s="632"/>
      <c r="J8" s="632"/>
      <c r="K8" s="632"/>
      <c r="L8" s="632"/>
      <c r="M8" s="632"/>
      <c r="N8" s="632"/>
      <c r="O8" s="632"/>
      <c r="P8" s="632"/>
      <c r="Q8" s="633"/>
      <c r="R8" s="634">
        <v>239</v>
      </c>
      <c r="S8" s="635"/>
      <c r="T8" s="635"/>
      <c r="U8" s="635"/>
      <c r="V8" s="635"/>
      <c r="W8" s="635"/>
      <c r="X8" s="635"/>
      <c r="Y8" s="636"/>
      <c r="Z8" s="637">
        <v>0</v>
      </c>
      <c r="AA8" s="637"/>
      <c r="AB8" s="637"/>
      <c r="AC8" s="637"/>
      <c r="AD8" s="638">
        <v>239</v>
      </c>
      <c r="AE8" s="638"/>
      <c r="AF8" s="638"/>
      <c r="AG8" s="638"/>
      <c r="AH8" s="638"/>
      <c r="AI8" s="638"/>
      <c r="AJ8" s="638"/>
      <c r="AK8" s="638"/>
      <c r="AL8" s="639">
        <v>0</v>
      </c>
      <c r="AM8" s="640"/>
      <c r="AN8" s="640"/>
      <c r="AO8" s="641"/>
      <c r="AP8" s="631" t="s">
        <v>242</v>
      </c>
      <c r="AQ8" s="632"/>
      <c r="AR8" s="632"/>
      <c r="AS8" s="632"/>
      <c r="AT8" s="632"/>
      <c r="AU8" s="632"/>
      <c r="AV8" s="632"/>
      <c r="AW8" s="632"/>
      <c r="AX8" s="632"/>
      <c r="AY8" s="632"/>
      <c r="AZ8" s="632"/>
      <c r="BA8" s="632"/>
      <c r="BB8" s="632"/>
      <c r="BC8" s="632"/>
      <c r="BD8" s="632"/>
      <c r="BE8" s="632"/>
      <c r="BF8" s="633"/>
      <c r="BG8" s="634">
        <v>1860</v>
      </c>
      <c r="BH8" s="635"/>
      <c r="BI8" s="635"/>
      <c r="BJ8" s="635"/>
      <c r="BK8" s="635"/>
      <c r="BL8" s="635"/>
      <c r="BM8" s="635"/>
      <c r="BN8" s="636"/>
      <c r="BO8" s="637">
        <v>1</v>
      </c>
      <c r="BP8" s="637"/>
      <c r="BQ8" s="637"/>
      <c r="BR8" s="637"/>
      <c r="BS8" s="643" t="s">
        <v>130</v>
      </c>
      <c r="BT8" s="635"/>
      <c r="BU8" s="635"/>
      <c r="BV8" s="635"/>
      <c r="BW8" s="635"/>
      <c r="BX8" s="635"/>
      <c r="BY8" s="635"/>
      <c r="BZ8" s="635"/>
      <c r="CA8" s="635"/>
      <c r="CB8" s="644"/>
      <c r="CD8" s="631" t="s">
        <v>243</v>
      </c>
      <c r="CE8" s="632"/>
      <c r="CF8" s="632"/>
      <c r="CG8" s="632"/>
      <c r="CH8" s="632"/>
      <c r="CI8" s="632"/>
      <c r="CJ8" s="632"/>
      <c r="CK8" s="632"/>
      <c r="CL8" s="632"/>
      <c r="CM8" s="632"/>
      <c r="CN8" s="632"/>
      <c r="CO8" s="632"/>
      <c r="CP8" s="632"/>
      <c r="CQ8" s="633"/>
      <c r="CR8" s="634">
        <v>531794</v>
      </c>
      <c r="CS8" s="635"/>
      <c r="CT8" s="635"/>
      <c r="CU8" s="635"/>
      <c r="CV8" s="635"/>
      <c r="CW8" s="635"/>
      <c r="CX8" s="635"/>
      <c r="CY8" s="636"/>
      <c r="CZ8" s="637">
        <v>9.5</v>
      </c>
      <c r="DA8" s="637"/>
      <c r="DB8" s="637"/>
      <c r="DC8" s="637"/>
      <c r="DD8" s="643">
        <v>182357</v>
      </c>
      <c r="DE8" s="635"/>
      <c r="DF8" s="635"/>
      <c r="DG8" s="635"/>
      <c r="DH8" s="635"/>
      <c r="DI8" s="635"/>
      <c r="DJ8" s="635"/>
      <c r="DK8" s="635"/>
      <c r="DL8" s="635"/>
      <c r="DM8" s="635"/>
      <c r="DN8" s="635"/>
      <c r="DO8" s="635"/>
      <c r="DP8" s="636"/>
      <c r="DQ8" s="643">
        <v>142253</v>
      </c>
      <c r="DR8" s="635"/>
      <c r="DS8" s="635"/>
      <c r="DT8" s="635"/>
      <c r="DU8" s="635"/>
      <c r="DV8" s="635"/>
      <c r="DW8" s="635"/>
      <c r="DX8" s="635"/>
      <c r="DY8" s="635"/>
      <c r="DZ8" s="635"/>
      <c r="EA8" s="635"/>
      <c r="EB8" s="635"/>
      <c r="EC8" s="644"/>
    </row>
    <row r="9" spans="2:143" ht="11.25" customHeight="1" x14ac:dyDescent="0.15">
      <c r="B9" s="631" t="s">
        <v>244</v>
      </c>
      <c r="C9" s="632"/>
      <c r="D9" s="632"/>
      <c r="E9" s="632"/>
      <c r="F9" s="632"/>
      <c r="G9" s="632"/>
      <c r="H9" s="632"/>
      <c r="I9" s="632"/>
      <c r="J9" s="632"/>
      <c r="K9" s="632"/>
      <c r="L9" s="632"/>
      <c r="M9" s="632"/>
      <c r="N9" s="632"/>
      <c r="O9" s="632"/>
      <c r="P9" s="632"/>
      <c r="Q9" s="633"/>
      <c r="R9" s="634">
        <v>265</v>
      </c>
      <c r="S9" s="635"/>
      <c r="T9" s="635"/>
      <c r="U9" s="635"/>
      <c r="V9" s="635"/>
      <c r="W9" s="635"/>
      <c r="X9" s="635"/>
      <c r="Y9" s="636"/>
      <c r="Z9" s="637">
        <v>0</v>
      </c>
      <c r="AA9" s="637"/>
      <c r="AB9" s="637"/>
      <c r="AC9" s="637"/>
      <c r="AD9" s="638">
        <v>265</v>
      </c>
      <c r="AE9" s="638"/>
      <c r="AF9" s="638"/>
      <c r="AG9" s="638"/>
      <c r="AH9" s="638"/>
      <c r="AI9" s="638"/>
      <c r="AJ9" s="638"/>
      <c r="AK9" s="638"/>
      <c r="AL9" s="639">
        <v>0</v>
      </c>
      <c r="AM9" s="640"/>
      <c r="AN9" s="640"/>
      <c r="AO9" s="641"/>
      <c r="AP9" s="631" t="s">
        <v>245</v>
      </c>
      <c r="AQ9" s="632"/>
      <c r="AR9" s="632"/>
      <c r="AS9" s="632"/>
      <c r="AT9" s="632"/>
      <c r="AU9" s="632"/>
      <c r="AV9" s="632"/>
      <c r="AW9" s="632"/>
      <c r="AX9" s="632"/>
      <c r="AY9" s="632"/>
      <c r="AZ9" s="632"/>
      <c r="BA9" s="632"/>
      <c r="BB9" s="632"/>
      <c r="BC9" s="632"/>
      <c r="BD9" s="632"/>
      <c r="BE9" s="632"/>
      <c r="BF9" s="633"/>
      <c r="BG9" s="634">
        <v>64547</v>
      </c>
      <c r="BH9" s="635"/>
      <c r="BI9" s="635"/>
      <c r="BJ9" s="635"/>
      <c r="BK9" s="635"/>
      <c r="BL9" s="635"/>
      <c r="BM9" s="635"/>
      <c r="BN9" s="636"/>
      <c r="BO9" s="637">
        <v>36.4</v>
      </c>
      <c r="BP9" s="637"/>
      <c r="BQ9" s="637"/>
      <c r="BR9" s="637"/>
      <c r="BS9" s="643" t="s">
        <v>130</v>
      </c>
      <c r="BT9" s="635"/>
      <c r="BU9" s="635"/>
      <c r="BV9" s="635"/>
      <c r="BW9" s="635"/>
      <c r="BX9" s="635"/>
      <c r="BY9" s="635"/>
      <c r="BZ9" s="635"/>
      <c r="CA9" s="635"/>
      <c r="CB9" s="644"/>
      <c r="CD9" s="631" t="s">
        <v>246</v>
      </c>
      <c r="CE9" s="632"/>
      <c r="CF9" s="632"/>
      <c r="CG9" s="632"/>
      <c r="CH9" s="632"/>
      <c r="CI9" s="632"/>
      <c r="CJ9" s="632"/>
      <c r="CK9" s="632"/>
      <c r="CL9" s="632"/>
      <c r="CM9" s="632"/>
      <c r="CN9" s="632"/>
      <c r="CO9" s="632"/>
      <c r="CP9" s="632"/>
      <c r="CQ9" s="633"/>
      <c r="CR9" s="634">
        <v>355501</v>
      </c>
      <c r="CS9" s="635"/>
      <c r="CT9" s="635"/>
      <c r="CU9" s="635"/>
      <c r="CV9" s="635"/>
      <c r="CW9" s="635"/>
      <c r="CX9" s="635"/>
      <c r="CY9" s="636"/>
      <c r="CZ9" s="637">
        <v>6.3</v>
      </c>
      <c r="DA9" s="637"/>
      <c r="DB9" s="637"/>
      <c r="DC9" s="637"/>
      <c r="DD9" s="643">
        <v>209093</v>
      </c>
      <c r="DE9" s="635"/>
      <c r="DF9" s="635"/>
      <c r="DG9" s="635"/>
      <c r="DH9" s="635"/>
      <c r="DI9" s="635"/>
      <c r="DJ9" s="635"/>
      <c r="DK9" s="635"/>
      <c r="DL9" s="635"/>
      <c r="DM9" s="635"/>
      <c r="DN9" s="635"/>
      <c r="DO9" s="635"/>
      <c r="DP9" s="636"/>
      <c r="DQ9" s="643">
        <v>133591</v>
      </c>
      <c r="DR9" s="635"/>
      <c r="DS9" s="635"/>
      <c r="DT9" s="635"/>
      <c r="DU9" s="635"/>
      <c r="DV9" s="635"/>
      <c r="DW9" s="635"/>
      <c r="DX9" s="635"/>
      <c r="DY9" s="635"/>
      <c r="DZ9" s="635"/>
      <c r="EA9" s="635"/>
      <c r="EB9" s="635"/>
      <c r="EC9" s="644"/>
    </row>
    <row r="10" spans="2:143" ht="11.25" customHeight="1" x14ac:dyDescent="0.15">
      <c r="B10" s="631" t="s">
        <v>247</v>
      </c>
      <c r="C10" s="632"/>
      <c r="D10" s="632"/>
      <c r="E10" s="632"/>
      <c r="F10" s="632"/>
      <c r="G10" s="632"/>
      <c r="H10" s="632"/>
      <c r="I10" s="632"/>
      <c r="J10" s="632"/>
      <c r="K10" s="632"/>
      <c r="L10" s="632"/>
      <c r="M10" s="632"/>
      <c r="N10" s="632"/>
      <c r="O10" s="632"/>
      <c r="P10" s="632"/>
      <c r="Q10" s="633"/>
      <c r="R10" s="634" t="s">
        <v>130</v>
      </c>
      <c r="S10" s="635"/>
      <c r="T10" s="635"/>
      <c r="U10" s="635"/>
      <c r="V10" s="635"/>
      <c r="W10" s="635"/>
      <c r="X10" s="635"/>
      <c r="Y10" s="636"/>
      <c r="Z10" s="637" t="s">
        <v>130</v>
      </c>
      <c r="AA10" s="637"/>
      <c r="AB10" s="637"/>
      <c r="AC10" s="637"/>
      <c r="AD10" s="638" t="s">
        <v>130</v>
      </c>
      <c r="AE10" s="638"/>
      <c r="AF10" s="638"/>
      <c r="AG10" s="638"/>
      <c r="AH10" s="638"/>
      <c r="AI10" s="638"/>
      <c r="AJ10" s="638"/>
      <c r="AK10" s="638"/>
      <c r="AL10" s="639" t="s">
        <v>130</v>
      </c>
      <c r="AM10" s="640"/>
      <c r="AN10" s="640"/>
      <c r="AO10" s="641"/>
      <c r="AP10" s="631" t="s">
        <v>248</v>
      </c>
      <c r="AQ10" s="632"/>
      <c r="AR10" s="632"/>
      <c r="AS10" s="632"/>
      <c r="AT10" s="632"/>
      <c r="AU10" s="632"/>
      <c r="AV10" s="632"/>
      <c r="AW10" s="632"/>
      <c r="AX10" s="632"/>
      <c r="AY10" s="632"/>
      <c r="AZ10" s="632"/>
      <c r="BA10" s="632"/>
      <c r="BB10" s="632"/>
      <c r="BC10" s="632"/>
      <c r="BD10" s="632"/>
      <c r="BE10" s="632"/>
      <c r="BF10" s="633"/>
      <c r="BG10" s="634">
        <v>3826</v>
      </c>
      <c r="BH10" s="635"/>
      <c r="BI10" s="635"/>
      <c r="BJ10" s="635"/>
      <c r="BK10" s="635"/>
      <c r="BL10" s="635"/>
      <c r="BM10" s="635"/>
      <c r="BN10" s="636"/>
      <c r="BO10" s="637">
        <v>2.2000000000000002</v>
      </c>
      <c r="BP10" s="637"/>
      <c r="BQ10" s="637"/>
      <c r="BR10" s="637"/>
      <c r="BS10" s="643" t="s">
        <v>130</v>
      </c>
      <c r="BT10" s="635"/>
      <c r="BU10" s="635"/>
      <c r="BV10" s="635"/>
      <c r="BW10" s="635"/>
      <c r="BX10" s="635"/>
      <c r="BY10" s="635"/>
      <c r="BZ10" s="635"/>
      <c r="CA10" s="635"/>
      <c r="CB10" s="644"/>
      <c r="CD10" s="631" t="s">
        <v>249</v>
      </c>
      <c r="CE10" s="632"/>
      <c r="CF10" s="632"/>
      <c r="CG10" s="632"/>
      <c r="CH10" s="632"/>
      <c r="CI10" s="632"/>
      <c r="CJ10" s="632"/>
      <c r="CK10" s="632"/>
      <c r="CL10" s="632"/>
      <c r="CM10" s="632"/>
      <c r="CN10" s="632"/>
      <c r="CO10" s="632"/>
      <c r="CP10" s="632"/>
      <c r="CQ10" s="633"/>
      <c r="CR10" s="634" t="s">
        <v>130</v>
      </c>
      <c r="CS10" s="635"/>
      <c r="CT10" s="635"/>
      <c r="CU10" s="635"/>
      <c r="CV10" s="635"/>
      <c r="CW10" s="635"/>
      <c r="CX10" s="635"/>
      <c r="CY10" s="636"/>
      <c r="CZ10" s="637" t="s">
        <v>130</v>
      </c>
      <c r="DA10" s="637"/>
      <c r="DB10" s="637"/>
      <c r="DC10" s="637"/>
      <c r="DD10" s="643" t="s">
        <v>130</v>
      </c>
      <c r="DE10" s="635"/>
      <c r="DF10" s="635"/>
      <c r="DG10" s="635"/>
      <c r="DH10" s="635"/>
      <c r="DI10" s="635"/>
      <c r="DJ10" s="635"/>
      <c r="DK10" s="635"/>
      <c r="DL10" s="635"/>
      <c r="DM10" s="635"/>
      <c r="DN10" s="635"/>
      <c r="DO10" s="635"/>
      <c r="DP10" s="636"/>
      <c r="DQ10" s="643" t="s">
        <v>130</v>
      </c>
      <c r="DR10" s="635"/>
      <c r="DS10" s="635"/>
      <c r="DT10" s="635"/>
      <c r="DU10" s="635"/>
      <c r="DV10" s="635"/>
      <c r="DW10" s="635"/>
      <c r="DX10" s="635"/>
      <c r="DY10" s="635"/>
      <c r="DZ10" s="635"/>
      <c r="EA10" s="635"/>
      <c r="EB10" s="635"/>
      <c r="EC10" s="644"/>
    </row>
    <row r="11" spans="2:143" ht="11.25" customHeight="1" x14ac:dyDescent="0.15">
      <c r="B11" s="631" t="s">
        <v>250</v>
      </c>
      <c r="C11" s="632"/>
      <c r="D11" s="632"/>
      <c r="E11" s="632"/>
      <c r="F11" s="632"/>
      <c r="G11" s="632"/>
      <c r="H11" s="632"/>
      <c r="I11" s="632"/>
      <c r="J11" s="632"/>
      <c r="K11" s="632"/>
      <c r="L11" s="632"/>
      <c r="M11" s="632"/>
      <c r="N11" s="632"/>
      <c r="O11" s="632"/>
      <c r="P11" s="632"/>
      <c r="Q11" s="633"/>
      <c r="R11" s="634">
        <v>28023</v>
      </c>
      <c r="S11" s="635"/>
      <c r="T11" s="635"/>
      <c r="U11" s="635"/>
      <c r="V11" s="635"/>
      <c r="W11" s="635"/>
      <c r="X11" s="635"/>
      <c r="Y11" s="636"/>
      <c r="Z11" s="639">
        <v>0.5</v>
      </c>
      <c r="AA11" s="640"/>
      <c r="AB11" s="640"/>
      <c r="AC11" s="646"/>
      <c r="AD11" s="643">
        <v>28023</v>
      </c>
      <c r="AE11" s="635"/>
      <c r="AF11" s="635"/>
      <c r="AG11" s="635"/>
      <c r="AH11" s="635"/>
      <c r="AI11" s="635"/>
      <c r="AJ11" s="635"/>
      <c r="AK11" s="636"/>
      <c r="AL11" s="639">
        <v>2.2999999999999998</v>
      </c>
      <c r="AM11" s="640"/>
      <c r="AN11" s="640"/>
      <c r="AO11" s="641"/>
      <c r="AP11" s="631" t="s">
        <v>251</v>
      </c>
      <c r="AQ11" s="632"/>
      <c r="AR11" s="632"/>
      <c r="AS11" s="632"/>
      <c r="AT11" s="632"/>
      <c r="AU11" s="632"/>
      <c r="AV11" s="632"/>
      <c r="AW11" s="632"/>
      <c r="AX11" s="632"/>
      <c r="AY11" s="632"/>
      <c r="AZ11" s="632"/>
      <c r="BA11" s="632"/>
      <c r="BB11" s="632"/>
      <c r="BC11" s="632"/>
      <c r="BD11" s="632"/>
      <c r="BE11" s="632"/>
      <c r="BF11" s="633"/>
      <c r="BG11" s="634">
        <v>3083</v>
      </c>
      <c r="BH11" s="635"/>
      <c r="BI11" s="635"/>
      <c r="BJ11" s="635"/>
      <c r="BK11" s="635"/>
      <c r="BL11" s="635"/>
      <c r="BM11" s="635"/>
      <c r="BN11" s="636"/>
      <c r="BO11" s="637">
        <v>1.7</v>
      </c>
      <c r="BP11" s="637"/>
      <c r="BQ11" s="637"/>
      <c r="BR11" s="637"/>
      <c r="BS11" s="643" t="s">
        <v>130</v>
      </c>
      <c r="BT11" s="635"/>
      <c r="BU11" s="635"/>
      <c r="BV11" s="635"/>
      <c r="BW11" s="635"/>
      <c r="BX11" s="635"/>
      <c r="BY11" s="635"/>
      <c r="BZ11" s="635"/>
      <c r="CA11" s="635"/>
      <c r="CB11" s="644"/>
      <c r="CD11" s="631" t="s">
        <v>252</v>
      </c>
      <c r="CE11" s="632"/>
      <c r="CF11" s="632"/>
      <c r="CG11" s="632"/>
      <c r="CH11" s="632"/>
      <c r="CI11" s="632"/>
      <c r="CJ11" s="632"/>
      <c r="CK11" s="632"/>
      <c r="CL11" s="632"/>
      <c r="CM11" s="632"/>
      <c r="CN11" s="632"/>
      <c r="CO11" s="632"/>
      <c r="CP11" s="632"/>
      <c r="CQ11" s="633"/>
      <c r="CR11" s="634">
        <v>3270672</v>
      </c>
      <c r="CS11" s="635"/>
      <c r="CT11" s="635"/>
      <c r="CU11" s="635"/>
      <c r="CV11" s="635"/>
      <c r="CW11" s="635"/>
      <c r="CX11" s="635"/>
      <c r="CY11" s="636"/>
      <c r="CZ11" s="637">
        <v>58.4</v>
      </c>
      <c r="DA11" s="637"/>
      <c r="DB11" s="637"/>
      <c r="DC11" s="637"/>
      <c r="DD11" s="643">
        <v>2496169</v>
      </c>
      <c r="DE11" s="635"/>
      <c r="DF11" s="635"/>
      <c r="DG11" s="635"/>
      <c r="DH11" s="635"/>
      <c r="DI11" s="635"/>
      <c r="DJ11" s="635"/>
      <c r="DK11" s="635"/>
      <c r="DL11" s="635"/>
      <c r="DM11" s="635"/>
      <c r="DN11" s="635"/>
      <c r="DO11" s="635"/>
      <c r="DP11" s="636"/>
      <c r="DQ11" s="643">
        <v>711774</v>
      </c>
      <c r="DR11" s="635"/>
      <c r="DS11" s="635"/>
      <c r="DT11" s="635"/>
      <c r="DU11" s="635"/>
      <c r="DV11" s="635"/>
      <c r="DW11" s="635"/>
      <c r="DX11" s="635"/>
      <c r="DY11" s="635"/>
      <c r="DZ11" s="635"/>
      <c r="EA11" s="635"/>
      <c r="EB11" s="635"/>
      <c r="EC11" s="644"/>
    </row>
    <row r="12" spans="2:143" ht="11.25" customHeight="1" x14ac:dyDescent="0.15">
      <c r="B12" s="631" t="s">
        <v>253</v>
      </c>
      <c r="C12" s="632"/>
      <c r="D12" s="632"/>
      <c r="E12" s="632"/>
      <c r="F12" s="632"/>
      <c r="G12" s="632"/>
      <c r="H12" s="632"/>
      <c r="I12" s="632"/>
      <c r="J12" s="632"/>
      <c r="K12" s="632"/>
      <c r="L12" s="632"/>
      <c r="M12" s="632"/>
      <c r="N12" s="632"/>
      <c r="O12" s="632"/>
      <c r="P12" s="632"/>
      <c r="Q12" s="633"/>
      <c r="R12" s="634" t="s">
        <v>130</v>
      </c>
      <c r="S12" s="635"/>
      <c r="T12" s="635"/>
      <c r="U12" s="635"/>
      <c r="V12" s="635"/>
      <c r="W12" s="635"/>
      <c r="X12" s="635"/>
      <c r="Y12" s="636"/>
      <c r="Z12" s="637" t="s">
        <v>130</v>
      </c>
      <c r="AA12" s="637"/>
      <c r="AB12" s="637"/>
      <c r="AC12" s="637"/>
      <c r="AD12" s="638" t="s">
        <v>130</v>
      </c>
      <c r="AE12" s="638"/>
      <c r="AF12" s="638"/>
      <c r="AG12" s="638"/>
      <c r="AH12" s="638"/>
      <c r="AI12" s="638"/>
      <c r="AJ12" s="638"/>
      <c r="AK12" s="638"/>
      <c r="AL12" s="639" t="s">
        <v>130</v>
      </c>
      <c r="AM12" s="640"/>
      <c r="AN12" s="640"/>
      <c r="AO12" s="641"/>
      <c r="AP12" s="631" t="s">
        <v>254</v>
      </c>
      <c r="AQ12" s="632"/>
      <c r="AR12" s="632"/>
      <c r="AS12" s="632"/>
      <c r="AT12" s="632"/>
      <c r="AU12" s="632"/>
      <c r="AV12" s="632"/>
      <c r="AW12" s="632"/>
      <c r="AX12" s="632"/>
      <c r="AY12" s="632"/>
      <c r="AZ12" s="632"/>
      <c r="BA12" s="632"/>
      <c r="BB12" s="632"/>
      <c r="BC12" s="632"/>
      <c r="BD12" s="632"/>
      <c r="BE12" s="632"/>
      <c r="BF12" s="633"/>
      <c r="BG12" s="634">
        <v>83557</v>
      </c>
      <c r="BH12" s="635"/>
      <c r="BI12" s="635"/>
      <c r="BJ12" s="635"/>
      <c r="BK12" s="635"/>
      <c r="BL12" s="635"/>
      <c r="BM12" s="635"/>
      <c r="BN12" s="636"/>
      <c r="BO12" s="637">
        <v>47.1</v>
      </c>
      <c r="BP12" s="637"/>
      <c r="BQ12" s="637"/>
      <c r="BR12" s="637"/>
      <c r="BS12" s="643" t="s">
        <v>130</v>
      </c>
      <c r="BT12" s="635"/>
      <c r="BU12" s="635"/>
      <c r="BV12" s="635"/>
      <c r="BW12" s="635"/>
      <c r="BX12" s="635"/>
      <c r="BY12" s="635"/>
      <c r="BZ12" s="635"/>
      <c r="CA12" s="635"/>
      <c r="CB12" s="644"/>
      <c r="CD12" s="631" t="s">
        <v>255</v>
      </c>
      <c r="CE12" s="632"/>
      <c r="CF12" s="632"/>
      <c r="CG12" s="632"/>
      <c r="CH12" s="632"/>
      <c r="CI12" s="632"/>
      <c r="CJ12" s="632"/>
      <c r="CK12" s="632"/>
      <c r="CL12" s="632"/>
      <c r="CM12" s="632"/>
      <c r="CN12" s="632"/>
      <c r="CO12" s="632"/>
      <c r="CP12" s="632"/>
      <c r="CQ12" s="633"/>
      <c r="CR12" s="634">
        <v>82939</v>
      </c>
      <c r="CS12" s="635"/>
      <c r="CT12" s="635"/>
      <c r="CU12" s="635"/>
      <c r="CV12" s="635"/>
      <c r="CW12" s="635"/>
      <c r="CX12" s="635"/>
      <c r="CY12" s="636"/>
      <c r="CZ12" s="637">
        <v>1.5</v>
      </c>
      <c r="DA12" s="637"/>
      <c r="DB12" s="637"/>
      <c r="DC12" s="637"/>
      <c r="DD12" s="643">
        <v>21205</v>
      </c>
      <c r="DE12" s="635"/>
      <c r="DF12" s="635"/>
      <c r="DG12" s="635"/>
      <c r="DH12" s="635"/>
      <c r="DI12" s="635"/>
      <c r="DJ12" s="635"/>
      <c r="DK12" s="635"/>
      <c r="DL12" s="635"/>
      <c r="DM12" s="635"/>
      <c r="DN12" s="635"/>
      <c r="DO12" s="635"/>
      <c r="DP12" s="636"/>
      <c r="DQ12" s="643">
        <v>36879</v>
      </c>
      <c r="DR12" s="635"/>
      <c r="DS12" s="635"/>
      <c r="DT12" s="635"/>
      <c r="DU12" s="635"/>
      <c r="DV12" s="635"/>
      <c r="DW12" s="635"/>
      <c r="DX12" s="635"/>
      <c r="DY12" s="635"/>
      <c r="DZ12" s="635"/>
      <c r="EA12" s="635"/>
      <c r="EB12" s="635"/>
      <c r="EC12" s="644"/>
    </row>
    <row r="13" spans="2:143" ht="11.25" customHeight="1" x14ac:dyDescent="0.15">
      <c r="B13" s="631" t="s">
        <v>256</v>
      </c>
      <c r="C13" s="632"/>
      <c r="D13" s="632"/>
      <c r="E13" s="632"/>
      <c r="F13" s="632"/>
      <c r="G13" s="632"/>
      <c r="H13" s="632"/>
      <c r="I13" s="632"/>
      <c r="J13" s="632"/>
      <c r="K13" s="632"/>
      <c r="L13" s="632"/>
      <c r="M13" s="632"/>
      <c r="N13" s="632"/>
      <c r="O13" s="632"/>
      <c r="P13" s="632"/>
      <c r="Q13" s="633"/>
      <c r="R13" s="634" t="s">
        <v>130</v>
      </c>
      <c r="S13" s="635"/>
      <c r="T13" s="635"/>
      <c r="U13" s="635"/>
      <c r="V13" s="635"/>
      <c r="W13" s="635"/>
      <c r="X13" s="635"/>
      <c r="Y13" s="636"/>
      <c r="Z13" s="637" t="s">
        <v>130</v>
      </c>
      <c r="AA13" s="637"/>
      <c r="AB13" s="637"/>
      <c r="AC13" s="637"/>
      <c r="AD13" s="638" t="s">
        <v>130</v>
      </c>
      <c r="AE13" s="638"/>
      <c r="AF13" s="638"/>
      <c r="AG13" s="638"/>
      <c r="AH13" s="638"/>
      <c r="AI13" s="638"/>
      <c r="AJ13" s="638"/>
      <c r="AK13" s="638"/>
      <c r="AL13" s="639" t="s">
        <v>130</v>
      </c>
      <c r="AM13" s="640"/>
      <c r="AN13" s="640"/>
      <c r="AO13" s="641"/>
      <c r="AP13" s="631" t="s">
        <v>257</v>
      </c>
      <c r="AQ13" s="632"/>
      <c r="AR13" s="632"/>
      <c r="AS13" s="632"/>
      <c r="AT13" s="632"/>
      <c r="AU13" s="632"/>
      <c r="AV13" s="632"/>
      <c r="AW13" s="632"/>
      <c r="AX13" s="632"/>
      <c r="AY13" s="632"/>
      <c r="AZ13" s="632"/>
      <c r="BA13" s="632"/>
      <c r="BB13" s="632"/>
      <c r="BC13" s="632"/>
      <c r="BD13" s="632"/>
      <c r="BE13" s="632"/>
      <c r="BF13" s="633"/>
      <c r="BG13" s="634">
        <v>70842</v>
      </c>
      <c r="BH13" s="635"/>
      <c r="BI13" s="635"/>
      <c r="BJ13" s="635"/>
      <c r="BK13" s="635"/>
      <c r="BL13" s="635"/>
      <c r="BM13" s="635"/>
      <c r="BN13" s="636"/>
      <c r="BO13" s="637">
        <v>40</v>
      </c>
      <c r="BP13" s="637"/>
      <c r="BQ13" s="637"/>
      <c r="BR13" s="637"/>
      <c r="BS13" s="643" t="s">
        <v>130</v>
      </c>
      <c r="BT13" s="635"/>
      <c r="BU13" s="635"/>
      <c r="BV13" s="635"/>
      <c r="BW13" s="635"/>
      <c r="BX13" s="635"/>
      <c r="BY13" s="635"/>
      <c r="BZ13" s="635"/>
      <c r="CA13" s="635"/>
      <c r="CB13" s="644"/>
      <c r="CD13" s="631" t="s">
        <v>258</v>
      </c>
      <c r="CE13" s="632"/>
      <c r="CF13" s="632"/>
      <c r="CG13" s="632"/>
      <c r="CH13" s="632"/>
      <c r="CI13" s="632"/>
      <c r="CJ13" s="632"/>
      <c r="CK13" s="632"/>
      <c r="CL13" s="632"/>
      <c r="CM13" s="632"/>
      <c r="CN13" s="632"/>
      <c r="CO13" s="632"/>
      <c r="CP13" s="632"/>
      <c r="CQ13" s="633"/>
      <c r="CR13" s="634">
        <v>384703</v>
      </c>
      <c r="CS13" s="635"/>
      <c r="CT13" s="635"/>
      <c r="CU13" s="635"/>
      <c r="CV13" s="635"/>
      <c r="CW13" s="635"/>
      <c r="CX13" s="635"/>
      <c r="CY13" s="636"/>
      <c r="CZ13" s="637">
        <v>6.9</v>
      </c>
      <c r="DA13" s="637"/>
      <c r="DB13" s="637"/>
      <c r="DC13" s="637"/>
      <c r="DD13" s="643">
        <v>179383</v>
      </c>
      <c r="DE13" s="635"/>
      <c r="DF13" s="635"/>
      <c r="DG13" s="635"/>
      <c r="DH13" s="635"/>
      <c r="DI13" s="635"/>
      <c r="DJ13" s="635"/>
      <c r="DK13" s="635"/>
      <c r="DL13" s="635"/>
      <c r="DM13" s="635"/>
      <c r="DN13" s="635"/>
      <c r="DO13" s="635"/>
      <c r="DP13" s="636"/>
      <c r="DQ13" s="643">
        <v>99797</v>
      </c>
      <c r="DR13" s="635"/>
      <c r="DS13" s="635"/>
      <c r="DT13" s="635"/>
      <c r="DU13" s="635"/>
      <c r="DV13" s="635"/>
      <c r="DW13" s="635"/>
      <c r="DX13" s="635"/>
      <c r="DY13" s="635"/>
      <c r="DZ13" s="635"/>
      <c r="EA13" s="635"/>
      <c r="EB13" s="635"/>
      <c r="EC13" s="644"/>
    </row>
    <row r="14" spans="2:143" ht="11.25" customHeight="1" x14ac:dyDescent="0.15">
      <c r="B14" s="631" t="s">
        <v>259</v>
      </c>
      <c r="C14" s="632"/>
      <c r="D14" s="632"/>
      <c r="E14" s="632"/>
      <c r="F14" s="632"/>
      <c r="G14" s="632"/>
      <c r="H14" s="632"/>
      <c r="I14" s="632"/>
      <c r="J14" s="632"/>
      <c r="K14" s="632"/>
      <c r="L14" s="632"/>
      <c r="M14" s="632"/>
      <c r="N14" s="632"/>
      <c r="O14" s="632"/>
      <c r="P14" s="632"/>
      <c r="Q14" s="633"/>
      <c r="R14" s="634" t="s">
        <v>130</v>
      </c>
      <c r="S14" s="635"/>
      <c r="T14" s="635"/>
      <c r="U14" s="635"/>
      <c r="V14" s="635"/>
      <c r="W14" s="635"/>
      <c r="X14" s="635"/>
      <c r="Y14" s="636"/>
      <c r="Z14" s="637" t="s">
        <v>130</v>
      </c>
      <c r="AA14" s="637"/>
      <c r="AB14" s="637"/>
      <c r="AC14" s="637"/>
      <c r="AD14" s="638" t="s">
        <v>130</v>
      </c>
      <c r="AE14" s="638"/>
      <c r="AF14" s="638"/>
      <c r="AG14" s="638"/>
      <c r="AH14" s="638"/>
      <c r="AI14" s="638"/>
      <c r="AJ14" s="638"/>
      <c r="AK14" s="638"/>
      <c r="AL14" s="639" t="s">
        <v>130</v>
      </c>
      <c r="AM14" s="640"/>
      <c r="AN14" s="640"/>
      <c r="AO14" s="641"/>
      <c r="AP14" s="631" t="s">
        <v>260</v>
      </c>
      <c r="AQ14" s="632"/>
      <c r="AR14" s="632"/>
      <c r="AS14" s="632"/>
      <c r="AT14" s="632"/>
      <c r="AU14" s="632"/>
      <c r="AV14" s="632"/>
      <c r="AW14" s="632"/>
      <c r="AX14" s="632"/>
      <c r="AY14" s="632"/>
      <c r="AZ14" s="632"/>
      <c r="BA14" s="632"/>
      <c r="BB14" s="632"/>
      <c r="BC14" s="632"/>
      <c r="BD14" s="632"/>
      <c r="BE14" s="632"/>
      <c r="BF14" s="633"/>
      <c r="BG14" s="634">
        <v>7465</v>
      </c>
      <c r="BH14" s="635"/>
      <c r="BI14" s="635"/>
      <c r="BJ14" s="635"/>
      <c r="BK14" s="635"/>
      <c r="BL14" s="635"/>
      <c r="BM14" s="635"/>
      <c r="BN14" s="636"/>
      <c r="BO14" s="637">
        <v>4.2</v>
      </c>
      <c r="BP14" s="637"/>
      <c r="BQ14" s="637"/>
      <c r="BR14" s="637"/>
      <c r="BS14" s="643" t="s">
        <v>130</v>
      </c>
      <c r="BT14" s="635"/>
      <c r="BU14" s="635"/>
      <c r="BV14" s="635"/>
      <c r="BW14" s="635"/>
      <c r="BX14" s="635"/>
      <c r="BY14" s="635"/>
      <c r="BZ14" s="635"/>
      <c r="CA14" s="635"/>
      <c r="CB14" s="644"/>
      <c r="CD14" s="631" t="s">
        <v>261</v>
      </c>
      <c r="CE14" s="632"/>
      <c r="CF14" s="632"/>
      <c r="CG14" s="632"/>
      <c r="CH14" s="632"/>
      <c r="CI14" s="632"/>
      <c r="CJ14" s="632"/>
      <c r="CK14" s="632"/>
      <c r="CL14" s="632"/>
      <c r="CM14" s="632"/>
      <c r="CN14" s="632"/>
      <c r="CO14" s="632"/>
      <c r="CP14" s="632"/>
      <c r="CQ14" s="633"/>
      <c r="CR14" s="634">
        <v>17870</v>
      </c>
      <c r="CS14" s="635"/>
      <c r="CT14" s="635"/>
      <c r="CU14" s="635"/>
      <c r="CV14" s="635"/>
      <c r="CW14" s="635"/>
      <c r="CX14" s="635"/>
      <c r="CY14" s="636"/>
      <c r="CZ14" s="637">
        <v>0.3</v>
      </c>
      <c r="DA14" s="637"/>
      <c r="DB14" s="637"/>
      <c r="DC14" s="637"/>
      <c r="DD14" s="643" t="s">
        <v>130</v>
      </c>
      <c r="DE14" s="635"/>
      <c r="DF14" s="635"/>
      <c r="DG14" s="635"/>
      <c r="DH14" s="635"/>
      <c r="DI14" s="635"/>
      <c r="DJ14" s="635"/>
      <c r="DK14" s="635"/>
      <c r="DL14" s="635"/>
      <c r="DM14" s="635"/>
      <c r="DN14" s="635"/>
      <c r="DO14" s="635"/>
      <c r="DP14" s="636"/>
      <c r="DQ14" s="643">
        <v>14345</v>
      </c>
      <c r="DR14" s="635"/>
      <c r="DS14" s="635"/>
      <c r="DT14" s="635"/>
      <c r="DU14" s="635"/>
      <c r="DV14" s="635"/>
      <c r="DW14" s="635"/>
      <c r="DX14" s="635"/>
      <c r="DY14" s="635"/>
      <c r="DZ14" s="635"/>
      <c r="EA14" s="635"/>
      <c r="EB14" s="635"/>
      <c r="EC14" s="644"/>
    </row>
    <row r="15" spans="2:143" ht="11.25" customHeight="1" x14ac:dyDescent="0.15">
      <c r="B15" s="631" t="s">
        <v>262</v>
      </c>
      <c r="C15" s="632"/>
      <c r="D15" s="632"/>
      <c r="E15" s="632"/>
      <c r="F15" s="632"/>
      <c r="G15" s="632"/>
      <c r="H15" s="632"/>
      <c r="I15" s="632"/>
      <c r="J15" s="632"/>
      <c r="K15" s="632"/>
      <c r="L15" s="632"/>
      <c r="M15" s="632"/>
      <c r="N15" s="632"/>
      <c r="O15" s="632"/>
      <c r="P15" s="632"/>
      <c r="Q15" s="633"/>
      <c r="R15" s="634" t="s">
        <v>130</v>
      </c>
      <c r="S15" s="635"/>
      <c r="T15" s="635"/>
      <c r="U15" s="635"/>
      <c r="V15" s="635"/>
      <c r="W15" s="635"/>
      <c r="X15" s="635"/>
      <c r="Y15" s="636"/>
      <c r="Z15" s="637" t="s">
        <v>130</v>
      </c>
      <c r="AA15" s="637"/>
      <c r="AB15" s="637"/>
      <c r="AC15" s="637"/>
      <c r="AD15" s="638" t="s">
        <v>130</v>
      </c>
      <c r="AE15" s="638"/>
      <c r="AF15" s="638"/>
      <c r="AG15" s="638"/>
      <c r="AH15" s="638"/>
      <c r="AI15" s="638"/>
      <c r="AJ15" s="638"/>
      <c r="AK15" s="638"/>
      <c r="AL15" s="639" t="s">
        <v>130</v>
      </c>
      <c r="AM15" s="640"/>
      <c r="AN15" s="640"/>
      <c r="AO15" s="641"/>
      <c r="AP15" s="631" t="s">
        <v>263</v>
      </c>
      <c r="AQ15" s="632"/>
      <c r="AR15" s="632"/>
      <c r="AS15" s="632"/>
      <c r="AT15" s="632"/>
      <c r="AU15" s="632"/>
      <c r="AV15" s="632"/>
      <c r="AW15" s="632"/>
      <c r="AX15" s="632"/>
      <c r="AY15" s="632"/>
      <c r="AZ15" s="632"/>
      <c r="BA15" s="632"/>
      <c r="BB15" s="632"/>
      <c r="BC15" s="632"/>
      <c r="BD15" s="632"/>
      <c r="BE15" s="632"/>
      <c r="BF15" s="633"/>
      <c r="BG15" s="634">
        <v>12885</v>
      </c>
      <c r="BH15" s="635"/>
      <c r="BI15" s="635"/>
      <c r="BJ15" s="635"/>
      <c r="BK15" s="635"/>
      <c r="BL15" s="635"/>
      <c r="BM15" s="635"/>
      <c r="BN15" s="636"/>
      <c r="BO15" s="637">
        <v>7.3</v>
      </c>
      <c r="BP15" s="637"/>
      <c r="BQ15" s="637"/>
      <c r="BR15" s="637"/>
      <c r="BS15" s="643" t="s">
        <v>130</v>
      </c>
      <c r="BT15" s="635"/>
      <c r="BU15" s="635"/>
      <c r="BV15" s="635"/>
      <c r="BW15" s="635"/>
      <c r="BX15" s="635"/>
      <c r="BY15" s="635"/>
      <c r="BZ15" s="635"/>
      <c r="CA15" s="635"/>
      <c r="CB15" s="644"/>
      <c r="CD15" s="631" t="s">
        <v>264</v>
      </c>
      <c r="CE15" s="632"/>
      <c r="CF15" s="632"/>
      <c r="CG15" s="632"/>
      <c r="CH15" s="632"/>
      <c r="CI15" s="632"/>
      <c r="CJ15" s="632"/>
      <c r="CK15" s="632"/>
      <c r="CL15" s="632"/>
      <c r="CM15" s="632"/>
      <c r="CN15" s="632"/>
      <c r="CO15" s="632"/>
      <c r="CP15" s="632"/>
      <c r="CQ15" s="633"/>
      <c r="CR15" s="634">
        <v>185286</v>
      </c>
      <c r="CS15" s="635"/>
      <c r="CT15" s="635"/>
      <c r="CU15" s="635"/>
      <c r="CV15" s="635"/>
      <c r="CW15" s="635"/>
      <c r="CX15" s="635"/>
      <c r="CY15" s="636"/>
      <c r="CZ15" s="637">
        <v>3.3</v>
      </c>
      <c r="DA15" s="637"/>
      <c r="DB15" s="637"/>
      <c r="DC15" s="637"/>
      <c r="DD15" s="643">
        <v>28519</v>
      </c>
      <c r="DE15" s="635"/>
      <c r="DF15" s="635"/>
      <c r="DG15" s="635"/>
      <c r="DH15" s="635"/>
      <c r="DI15" s="635"/>
      <c r="DJ15" s="635"/>
      <c r="DK15" s="635"/>
      <c r="DL15" s="635"/>
      <c r="DM15" s="635"/>
      <c r="DN15" s="635"/>
      <c r="DO15" s="635"/>
      <c r="DP15" s="636"/>
      <c r="DQ15" s="643">
        <v>167825</v>
      </c>
      <c r="DR15" s="635"/>
      <c r="DS15" s="635"/>
      <c r="DT15" s="635"/>
      <c r="DU15" s="635"/>
      <c r="DV15" s="635"/>
      <c r="DW15" s="635"/>
      <c r="DX15" s="635"/>
      <c r="DY15" s="635"/>
      <c r="DZ15" s="635"/>
      <c r="EA15" s="635"/>
      <c r="EB15" s="635"/>
      <c r="EC15" s="644"/>
    </row>
    <row r="16" spans="2:143" ht="11.25" customHeight="1" x14ac:dyDescent="0.15">
      <c r="B16" s="631" t="s">
        <v>265</v>
      </c>
      <c r="C16" s="632"/>
      <c r="D16" s="632"/>
      <c r="E16" s="632"/>
      <c r="F16" s="632"/>
      <c r="G16" s="632"/>
      <c r="H16" s="632"/>
      <c r="I16" s="632"/>
      <c r="J16" s="632"/>
      <c r="K16" s="632"/>
      <c r="L16" s="632"/>
      <c r="M16" s="632"/>
      <c r="N16" s="632"/>
      <c r="O16" s="632"/>
      <c r="P16" s="632"/>
      <c r="Q16" s="633"/>
      <c r="R16" s="634">
        <v>1083</v>
      </c>
      <c r="S16" s="635"/>
      <c r="T16" s="635"/>
      <c r="U16" s="635"/>
      <c r="V16" s="635"/>
      <c r="W16" s="635"/>
      <c r="X16" s="635"/>
      <c r="Y16" s="636"/>
      <c r="Z16" s="637">
        <v>0</v>
      </c>
      <c r="AA16" s="637"/>
      <c r="AB16" s="637"/>
      <c r="AC16" s="637"/>
      <c r="AD16" s="638">
        <v>1083</v>
      </c>
      <c r="AE16" s="638"/>
      <c r="AF16" s="638"/>
      <c r="AG16" s="638"/>
      <c r="AH16" s="638"/>
      <c r="AI16" s="638"/>
      <c r="AJ16" s="638"/>
      <c r="AK16" s="638"/>
      <c r="AL16" s="639">
        <v>0.1</v>
      </c>
      <c r="AM16" s="640"/>
      <c r="AN16" s="640"/>
      <c r="AO16" s="641"/>
      <c r="AP16" s="631" t="s">
        <v>266</v>
      </c>
      <c r="AQ16" s="632"/>
      <c r="AR16" s="632"/>
      <c r="AS16" s="632"/>
      <c r="AT16" s="632"/>
      <c r="AU16" s="632"/>
      <c r="AV16" s="632"/>
      <c r="AW16" s="632"/>
      <c r="AX16" s="632"/>
      <c r="AY16" s="632"/>
      <c r="AZ16" s="632"/>
      <c r="BA16" s="632"/>
      <c r="BB16" s="632"/>
      <c r="BC16" s="632"/>
      <c r="BD16" s="632"/>
      <c r="BE16" s="632"/>
      <c r="BF16" s="633"/>
      <c r="BG16" s="634">
        <v>81</v>
      </c>
      <c r="BH16" s="635"/>
      <c r="BI16" s="635"/>
      <c r="BJ16" s="635"/>
      <c r="BK16" s="635"/>
      <c r="BL16" s="635"/>
      <c r="BM16" s="635"/>
      <c r="BN16" s="636"/>
      <c r="BO16" s="637">
        <v>0</v>
      </c>
      <c r="BP16" s="637"/>
      <c r="BQ16" s="637"/>
      <c r="BR16" s="637"/>
      <c r="BS16" s="643" t="s">
        <v>130</v>
      </c>
      <c r="BT16" s="635"/>
      <c r="BU16" s="635"/>
      <c r="BV16" s="635"/>
      <c r="BW16" s="635"/>
      <c r="BX16" s="635"/>
      <c r="BY16" s="635"/>
      <c r="BZ16" s="635"/>
      <c r="CA16" s="635"/>
      <c r="CB16" s="644"/>
      <c r="CD16" s="631" t="s">
        <v>267</v>
      </c>
      <c r="CE16" s="632"/>
      <c r="CF16" s="632"/>
      <c r="CG16" s="632"/>
      <c r="CH16" s="632"/>
      <c r="CI16" s="632"/>
      <c r="CJ16" s="632"/>
      <c r="CK16" s="632"/>
      <c r="CL16" s="632"/>
      <c r="CM16" s="632"/>
      <c r="CN16" s="632"/>
      <c r="CO16" s="632"/>
      <c r="CP16" s="632"/>
      <c r="CQ16" s="633"/>
      <c r="CR16" s="634" t="s">
        <v>130</v>
      </c>
      <c r="CS16" s="635"/>
      <c r="CT16" s="635"/>
      <c r="CU16" s="635"/>
      <c r="CV16" s="635"/>
      <c r="CW16" s="635"/>
      <c r="CX16" s="635"/>
      <c r="CY16" s="636"/>
      <c r="CZ16" s="637" t="s">
        <v>130</v>
      </c>
      <c r="DA16" s="637"/>
      <c r="DB16" s="637"/>
      <c r="DC16" s="637"/>
      <c r="DD16" s="643" t="s">
        <v>130</v>
      </c>
      <c r="DE16" s="635"/>
      <c r="DF16" s="635"/>
      <c r="DG16" s="635"/>
      <c r="DH16" s="635"/>
      <c r="DI16" s="635"/>
      <c r="DJ16" s="635"/>
      <c r="DK16" s="635"/>
      <c r="DL16" s="635"/>
      <c r="DM16" s="635"/>
      <c r="DN16" s="635"/>
      <c r="DO16" s="635"/>
      <c r="DP16" s="636"/>
      <c r="DQ16" s="643" t="s">
        <v>130</v>
      </c>
      <c r="DR16" s="635"/>
      <c r="DS16" s="635"/>
      <c r="DT16" s="635"/>
      <c r="DU16" s="635"/>
      <c r="DV16" s="635"/>
      <c r="DW16" s="635"/>
      <c r="DX16" s="635"/>
      <c r="DY16" s="635"/>
      <c r="DZ16" s="635"/>
      <c r="EA16" s="635"/>
      <c r="EB16" s="635"/>
      <c r="EC16" s="644"/>
    </row>
    <row r="17" spans="2:133" ht="11.25" customHeight="1" x14ac:dyDescent="0.15">
      <c r="B17" s="631" t="s">
        <v>268</v>
      </c>
      <c r="C17" s="632"/>
      <c r="D17" s="632"/>
      <c r="E17" s="632"/>
      <c r="F17" s="632"/>
      <c r="G17" s="632"/>
      <c r="H17" s="632"/>
      <c r="I17" s="632"/>
      <c r="J17" s="632"/>
      <c r="K17" s="632"/>
      <c r="L17" s="632"/>
      <c r="M17" s="632"/>
      <c r="N17" s="632"/>
      <c r="O17" s="632"/>
      <c r="P17" s="632"/>
      <c r="Q17" s="633"/>
      <c r="R17" s="634">
        <v>2458</v>
      </c>
      <c r="S17" s="635"/>
      <c r="T17" s="635"/>
      <c r="U17" s="635"/>
      <c r="V17" s="635"/>
      <c r="W17" s="635"/>
      <c r="X17" s="635"/>
      <c r="Y17" s="636"/>
      <c r="Z17" s="637">
        <v>0</v>
      </c>
      <c r="AA17" s="637"/>
      <c r="AB17" s="637"/>
      <c r="AC17" s="637"/>
      <c r="AD17" s="638">
        <v>2458</v>
      </c>
      <c r="AE17" s="638"/>
      <c r="AF17" s="638"/>
      <c r="AG17" s="638"/>
      <c r="AH17" s="638"/>
      <c r="AI17" s="638"/>
      <c r="AJ17" s="638"/>
      <c r="AK17" s="638"/>
      <c r="AL17" s="639">
        <v>0.2</v>
      </c>
      <c r="AM17" s="640"/>
      <c r="AN17" s="640"/>
      <c r="AO17" s="641"/>
      <c r="AP17" s="631" t="s">
        <v>269</v>
      </c>
      <c r="AQ17" s="632"/>
      <c r="AR17" s="632"/>
      <c r="AS17" s="632"/>
      <c r="AT17" s="632"/>
      <c r="AU17" s="632"/>
      <c r="AV17" s="632"/>
      <c r="AW17" s="632"/>
      <c r="AX17" s="632"/>
      <c r="AY17" s="632"/>
      <c r="AZ17" s="632"/>
      <c r="BA17" s="632"/>
      <c r="BB17" s="632"/>
      <c r="BC17" s="632"/>
      <c r="BD17" s="632"/>
      <c r="BE17" s="632"/>
      <c r="BF17" s="633"/>
      <c r="BG17" s="634" t="s">
        <v>130</v>
      </c>
      <c r="BH17" s="635"/>
      <c r="BI17" s="635"/>
      <c r="BJ17" s="635"/>
      <c r="BK17" s="635"/>
      <c r="BL17" s="635"/>
      <c r="BM17" s="635"/>
      <c r="BN17" s="636"/>
      <c r="BO17" s="637" t="s">
        <v>130</v>
      </c>
      <c r="BP17" s="637"/>
      <c r="BQ17" s="637"/>
      <c r="BR17" s="637"/>
      <c r="BS17" s="643" t="s">
        <v>130</v>
      </c>
      <c r="BT17" s="635"/>
      <c r="BU17" s="635"/>
      <c r="BV17" s="635"/>
      <c r="BW17" s="635"/>
      <c r="BX17" s="635"/>
      <c r="BY17" s="635"/>
      <c r="BZ17" s="635"/>
      <c r="CA17" s="635"/>
      <c r="CB17" s="644"/>
      <c r="CD17" s="631" t="s">
        <v>270</v>
      </c>
      <c r="CE17" s="632"/>
      <c r="CF17" s="632"/>
      <c r="CG17" s="632"/>
      <c r="CH17" s="632"/>
      <c r="CI17" s="632"/>
      <c r="CJ17" s="632"/>
      <c r="CK17" s="632"/>
      <c r="CL17" s="632"/>
      <c r="CM17" s="632"/>
      <c r="CN17" s="632"/>
      <c r="CO17" s="632"/>
      <c r="CP17" s="632"/>
      <c r="CQ17" s="633"/>
      <c r="CR17" s="634">
        <v>313415</v>
      </c>
      <c r="CS17" s="635"/>
      <c r="CT17" s="635"/>
      <c r="CU17" s="635"/>
      <c r="CV17" s="635"/>
      <c r="CW17" s="635"/>
      <c r="CX17" s="635"/>
      <c r="CY17" s="636"/>
      <c r="CZ17" s="637">
        <v>5.6</v>
      </c>
      <c r="DA17" s="637"/>
      <c r="DB17" s="637"/>
      <c r="DC17" s="637"/>
      <c r="DD17" s="643" t="s">
        <v>130</v>
      </c>
      <c r="DE17" s="635"/>
      <c r="DF17" s="635"/>
      <c r="DG17" s="635"/>
      <c r="DH17" s="635"/>
      <c r="DI17" s="635"/>
      <c r="DJ17" s="635"/>
      <c r="DK17" s="635"/>
      <c r="DL17" s="635"/>
      <c r="DM17" s="635"/>
      <c r="DN17" s="635"/>
      <c r="DO17" s="635"/>
      <c r="DP17" s="636"/>
      <c r="DQ17" s="643">
        <v>306349</v>
      </c>
      <c r="DR17" s="635"/>
      <c r="DS17" s="635"/>
      <c r="DT17" s="635"/>
      <c r="DU17" s="635"/>
      <c r="DV17" s="635"/>
      <c r="DW17" s="635"/>
      <c r="DX17" s="635"/>
      <c r="DY17" s="635"/>
      <c r="DZ17" s="635"/>
      <c r="EA17" s="635"/>
      <c r="EB17" s="635"/>
      <c r="EC17" s="644"/>
    </row>
    <row r="18" spans="2:133" ht="11.25" customHeight="1" x14ac:dyDescent="0.15">
      <c r="B18" s="631" t="s">
        <v>271</v>
      </c>
      <c r="C18" s="632"/>
      <c r="D18" s="632"/>
      <c r="E18" s="632"/>
      <c r="F18" s="632"/>
      <c r="G18" s="632"/>
      <c r="H18" s="632"/>
      <c r="I18" s="632"/>
      <c r="J18" s="632"/>
      <c r="K18" s="632"/>
      <c r="L18" s="632"/>
      <c r="M18" s="632"/>
      <c r="N18" s="632"/>
      <c r="O18" s="632"/>
      <c r="P18" s="632"/>
      <c r="Q18" s="633"/>
      <c r="R18" s="634">
        <v>712</v>
      </c>
      <c r="S18" s="635"/>
      <c r="T18" s="635"/>
      <c r="U18" s="635"/>
      <c r="V18" s="635"/>
      <c r="W18" s="635"/>
      <c r="X18" s="635"/>
      <c r="Y18" s="636"/>
      <c r="Z18" s="637">
        <v>0</v>
      </c>
      <c r="AA18" s="637"/>
      <c r="AB18" s="637"/>
      <c r="AC18" s="637"/>
      <c r="AD18" s="638">
        <v>712</v>
      </c>
      <c r="AE18" s="638"/>
      <c r="AF18" s="638"/>
      <c r="AG18" s="638"/>
      <c r="AH18" s="638"/>
      <c r="AI18" s="638"/>
      <c r="AJ18" s="638"/>
      <c r="AK18" s="638"/>
      <c r="AL18" s="639">
        <v>0.1</v>
      </c>
      <c r="AM18" s="640"/>
      <c r="AN18" s="640"/>
      <c r="AO18" s="641"/>
      <c r="AP18" s="631" t="s">
        <v>272</v>
      </c>
      <c r="AQ18" s="632"/>
      <c r="AR18" s="632"/>
      <c r="AS18" s="632"/>
      <c r="AT18" s="632"/>
      <c r="AU18" s="632"/>
      <c r="AV18" s="632"/>
      <c r="AW18" s="632"/>
      <c r="AX18" s="632"/>
      <c r="AY18" s="632"/>
      <c r="AZ18" s="632"/>
      <c r="BA18" s="632"/>
      <c r="BB18" s="632"/>
      <c r="BC18" s="632"/>
      <c r="BD18" s="632"/>
      <c r="BE18" s="632"/>
      <c r="BF18" s="633"/>
      <c r="BG18" s="634" t="s">
        <v>130</v>
      </c>
      <c r="BH18" s="635"/>
      <c r="BI18" s="635"/>
      <c r="BJ18" s="635"/>
      <c r="BK18" s="635"/>
      <c r="BL18" s="635"/>
      <c r="BM18" s="635"/>
      <c r="BN18" s="636"/>
      <c r="BO18" s="637" t="s">
        <v>130</v>
      </c>
      <c r="BP18" s="637"/>
      <c r="BQ18" s="637"/>
      <c r="BR18" s="637"/>
      <c r="BS18" s="643" t="s">
        <v>130</v>
      </c>
      <c r="BT18" s="635"/>
      <c r="BU18" s="635"/>
      <c r="BV18" s="635"/>
      <c r="BW18" s="635"/>
      <c r="BX18" s="635"/>
      <c r="BY18" s="635"/>
      <c r="BZ18" s="635"/>
      <c r="CA18" s="635"/>
      <c r="CB18" s="644"/>
      <c r="CD18" s="631" t="s">
        <v>273</v>
      </c>
      <c r="CE18" s="632"/>
      <c r="CF18" s="632"/>
      <c r="CG18" s="632"/>
      <c r="CH18" s="632"/>
      <c r="CI18" s="632"/>
      <c r="CJ18" s="632"/>
      <c r="CK18" s="632"/>
      <c r="CL18" s="632"/>
      <c r="CM18" s="632"/>
      <c r="CN18" s="632"/>
      <c r="CO18" s="632"/>
      <c r="CP18" s="632"/>
      <c r="CQ18" s="633"/>
      <c r="CR18" s="634" t="s">
        <v>130</v>
      </c>
      <c r="CS18" s="635"/>
      <c r="CT18" s="635"/>
      <c r="CU18" s="635"/>
      <c r="CV18" s="635"/>
      <c r="CW18" s="635"/>
      <c r="CX18" s="635"/>
      <c r="CY18" s="636"/>
      <c r="CZ18" s="637" t="s">
        <v>130</v>
      </c>
      <c r="DA18" s="637"/>
      <c r="DB18" s="637"/>
      <c r="DC18" s="637"/>
      <c r="DD18" s="643" t="s">
        <v>130</v>
      </c>
      <c r="DE18" s="635"/>
      <c r="DF18" s="635"/>
      <c r="DG18" s="635"/>
      <c r="DH18" s="635"/>
      <c r="DI18" s="635"/>
      <c r="DJ18" s="635"/>
      <c r="DK18" s="635"/>
      <c r="DL18" s="635"/>
      <c r="DM18" s="635"/>
      <c r="DN18" s="635"/>
      <c r="DO18" s="635"/>
      <c r="DP18" s="636"/>
      <c r="DQ18" s="643" t="s">
        <v>130</v>
      </c>
      <c r="DR18" s="635"/>
      <c r="DS18" s="635"/>
      <c r="DT18" s="635"/>
      <c r="DU18" s="635"/>
      <c r="DV18" s="635"/>
      <c r="DW18" s="635"/>
      <c r="DX18" s="635"/>
      <c r="DY18" s="635"/>
      <c r="DZ18" s="635"/>
      <c r="EA18" s="635"/>
      <c r="EB18" s="635"/>
      <c r="EC18" s="644"/>
    </row>
    <row r="19" spans="2:133" ht="11.25" customHeight="1" x14ac:dyDescent="0.15">
      <c r="B19" s="631" t="s">
        <v>274</v>
      </c>
      <c r="C19" s="632"/>
      <c r="D19" s="632"/>
      <c r="E19" s="632"/>
      <c r="F19" s="632"/>
      <c r="G19" s="632"/>
      <c r="H19" s="632"/>
      <c r="I19" s="632"/>
      <c r="J19" s="632"/>
      <c r="K19" s="632"/>
      <c r="L19" s="632"/>
      <c r="M19" s="632"/>
      <c r="N19" s="632"/>
      <c r="O19" s="632"/>
      <c r="P19" s="632"/>
      <c r="Q19" s="633"/>
      <c r="R19" s="634" t="s">
        <v>130</v>
      </c>
      <c r="S19" s="635"/>
      <c r="T19" s="635"/>
      <c r="U19" s="635"/>
      <c r="V19" s="635"/>
      <c r="W19" s="635"/>
      <c r="X19" s="635"/>
      <c r="Y19" s="636"/>
      <c r="Z19" s="637" t="s">
        <v>130</v>
      </c>
      <c r="AA19" s="637"/>
      <c r="AB19" s="637"/>
      <c r="AC19" s="637"/>
      <c r="AD19" s="638" t="s">
        <v>130</v>
      </c>
      <c r="AE19" s="638"/>
      <c r="AF19" s="638"/>
      <c r="AG19" s="638"/>
      <c r="AH19" s="638"/>
      <c r="AI19" s="638"/>
      <c r="AJ19" s="638"/>
      <c r="AK19" s="638"/>
      <c r="AL19" s="639" t="s">
        <v>130</v>
      </c>
      <c r="AM19" s="640"/>
      <c r="AN19" s="640"/>
      <c r="AO19" s="641"/>
      <c r="AP19" s="631" t="s">
        <v>275</v>
      </c>
      <c r="AQ19" s="632"/>
      <c r="AR19" s="632"/>
      <c r="AS19" s="632"/>
      <c r="AT19" s="632"/>
      <c r="AU19" s="632"/>
      <c r="AV19" s="632"/>
      <c r="AW19" s="632"/>
      <c r="AX19" s="632"/>
      <c r="AY19" s="632"/>
      <c r="AZ19" s="632"/>
      <c r="BA19" s="632"/>
      <c r="BB19" s="632"/>
      <c r="BC19" s="632"/>
      <c r="BD19" s="632"/>
      <c r="BE19" s="632"/>
      <c r="BF19" s="633"/>
      <c r="BG19" s="634" t="s">
        <v>130</v>
      </c>
      <c r="BH19" s="635"/>
      <c r="BI19" s="635"/>
      <c r="BJ19" s="635"/>
      <c r="BK19" s="635"/>
      <c r="BL19" s="635"/>
      <c r="BM19" s="635"/>
      <c r="BN19" s="636"/>
      <c r="BO19" s="637" t="s">
        <v>130</v>
      </c>
      <c r="BP19" s="637"/>
      <c r="BQ19" s="637"/>
      <c r="BR19" s="637"/>
      <c r="BS19" s="643" t="s">
        <v>130</v>
      </c>
      <c r="BT19" s="635"/>
      <c r="BU19" s="635"/>
      <c r="BV19" s="635"/>
      <c r="BW19" s="635"/>
      <c r="BX19" s="635"/>
      <c r="BY19" s="635"/>
      <c r="BZ19" s="635"/>
      <c r="CA19" s="635"/>
      <c r="CB19" s="644"/>
      <c r="CD19" s="631" t="s">
        <v>276</v>
      </c>
      <c r="CE19" s="632"/>
      <c r="CF19" s="632"/>
      <c r="CG19" s="632"/>
      <c r="CH19" s="632"/>
      <c r="CI19" s="632"/>
      <c r="CJ19" s="632"/>
      <c r="CK19" s="632"/>
      <c r="CL19" s="632"/>
      <c r="CM19" s="632"/>
      <c r="CN19" s="632"/>
      <c r="CO19" s="632"/>
      <c r="CP19" s="632"/>
      <c r="CQ19" s="633"/>
      <c r="CR19" s="634" t="s">
        <v>130</v>
      </c>
      <c r="CS19" s="635"/>
      <c r="CT19" s="635"/>
      <c r="CU19" s="635"/>
      <c r="CV19" s="635"/>
      <c r="CW19" s="635"/>
      <c r="CX19" s="635"/>
      <c r="CY19" s="636"/>
      <c r="CZ19" s="637" t="s">
        <v>130</v>
      </c>
      <c r="DA19" s="637"/>
      <c r="DB19" s="637"/>
      <c r="DC19" s="637"/>
      <c r="DD19" s="643" t="s">
        <v>130</v>
      </c>
      <c r="DE19" s="635"/>
      <c r="DF19" s="635"/>
      <c r="DG19" s="635"/>
      <c r="DH19" s="635"/>
      <c r="DI19" s="635"/>
      <c r="DJ19" s="635"/>
      <c r="DK19" s="635"/>
      <c r="DL19" s="635"/>
      <c r="DM19" s="635"/>
      <c r="DN19" s="635"/>
      <c r="DO19" s="635"/>
      <c r="DP19" s="636"/>
      <c r="DQ19" s="643" t="s">
        <v>130</v>
      </c>
      <c r="DR19" s="635"/>
      <c r="DS19" s="635"/>
      <c r="DT19" s="635"/>
      <c r="DU19" s="635"/>
      <c r="DV19" s="635"/>
      <c r="DW19" s="635"/>
      <c r="DX19" s="635"/>
      <c r="DY19" s="635"/>
      <c r="DZ19" s="635"/>
      <c r="EA19" s="635"/>
      <c r="EB19" s="635"/>
      <c r="EC19" s="644"/>
    </row>
    <row r="20" spans="2:133" ht="11.25" customHeight="1" x14ac:dyDescent="0.15">
      <c r="B20" s="631" t="s">
        <v>277</v>
      </c>
      <c r="C20" s="632"/>
      <c r="D20" s="632"/>
      <c r="E20" s="632"/>
      <c r="F20" s="632"/>
      <c r="G20" s="632"/>
      <c r="H20" s="632"/>
      <c r="I20" s="632"/>
      <c r="J20" s="632"/>
      <c r="K20" s="632"/>
      <c r="L20" s="632"/>
      <c r="M20" s="632"/>
      <c r="N20" s="632"/>
      <c r="O20" s="632"/>
      <c r="P20" s="632"/>
      <c r="Q20" s="633"/>
      <c r="R20" s="634" t="s">
        <v>130</v>
      </c>
      <c r="S20" s="635"/>
      <c r="T20" s="635"/>
      <c r="U20" s="635"/>
      <c r="V20" s="635"/>
      <c r="W20" s="635"/>
      <c r="X20" s="635"/>
      <c r="Y20" s="636"/>
      <c r="Z20" s="637" t="s">
        <v>130</v>
      </c>
      <c r="AA20" s="637"/>
      <c r="AB20" s="637"/>
      <c r="AC20" s="637"/>
      <c r="AD20" s="638" t="s">
        <v>130</v>
      </c>
      <c r="AE20" s="638"/>
      <c r="AF20" s="638"/>
      <c r="AG20" s="638"/>
      <c r="AH20" s="638"/>
      <c r="AI20" s="638"/>
      <c r="AJ20" s="638"/>
      <c r="AK20" s="638"/>
      <c r="AL20" s="639" t="s">
        <v>130</v>
      </c>
      <c r="AM20" s="640"/>
      <c r="AN20" s="640"/>
      <c r="AO20" s="641"/>
      <c r="AP20" s="631" t="s">
        <v>278</v>
      </c>
      <c r="AQ20" s="632"/>
      <c r="AR20" s="632"/>
      <c r="AS20" s="632"/>
      <c r="AT20" s="632"/>
      <c r="AU20" s="632"/>
      <c r="AV20" s="632"/>
      <c r="AW20" s="632"/>
      <c r="AX20" s="632"/>
      <c r="AY20" s="632"/>
      <c r="AZ20" s="632"/>
      <c r="BA20" s="632"/>
      <c r="BB20" s="632"/>
      <c r="BC20" s="632"/>
      <c r="BD20" s="632"/>
      <c r="BE20" s="632"/>
      <c r="BF20" s="633"/>
      <c r="BG20" s="634" t="s">
        <v>130</v>
      </c>
      <c r="BH20" s="635"/>
      <c r="BI20" s="635"/>
      <c r="BJ20" s="635"/>
      <c r="BK20" s="635"/>
      <c r="BL20" s="635"/>
      <c r="BM20" s="635"/>
      <c r="BN20" s="636"/>
      <c r="BO20" s="637" t="s">
        <v>130</v>
      </c>
      <c r="BP20" s="637"/>
      <c r="BQ20" s="637"/>
      <c r="BR20" s="637"/>
      <c r="BS20" s="643" t="s">
        <v>130</v>
      </c>
      <c r="BT20" s="635"/>
      <c r="BU20" s="635"/>
      <c r="BV20" s="635"/>
      <c r="BW20" s="635"/>
      <c r="BX20" s="635"/>
      <c r="BY20" s="635"/>
      <c r="BZ20" s="635"/>
      <c r="CA20" s="635"/>
      <c r="CB20" s="644"/>
      <c r="CD20" s="631" t="s">
        <v>279</v>
      </c>
      <c r="CE20" s="632"/>
      <c r="CF20" s="632"/>
      <c r="CG20" s="632"/>
      <c r="CH20" s="632"/>
      <c r="CI20" s="632"/>
      <c r="CJ20" s="632"/>
      <c r="CK20" s="632"/>
      <c r="CL20" s="632"/>
      <c r="CM20" s="632"/>
      <c r="CN20" s="632"/>
      <c r="CO20" s="632"/>
      <c r="CP20" s="632"/>
      <c r="CQ20" s="633"/>
      <c r="CR20" s="634">
        <v>5602415</v>
      </c>
      <c r="CS20" s="635"/>
      <c r="CT20" s="635"/>
      <c r="CU20" s="635"/>
      <c r="CV20" s="635"/>
      <c r="CW20" s="635"/>
      <c r="CX20" s="635"/>
      <c r="CY20" s="636"/>
      <c r="CZ20" s="637">
        <v>100</v>
      </c>
      <c r="DA20" s="637"/>
      <c r="DB20" s="637"/>
      <c r="DC20" s="637"/>
      <c r="DD20" s="643">
        <v>3121713</v>
      </c>
      <c r="DE20" s="635"/>
      <c r="DF20" s="635"/>
      <c r="DG20" s="635"/>
      <c r="DH20" s="635"/>
      <c r="DI20" s="635"/>
      <c r="DJ20" s="635"/>
      <c r="DK20" s="635"/>
      <c r="DL20" s="635"/>
      <c r="DM20" s="635"/>
      <c r="DN20" s="635"/>
      <c r="DO20" s="635"/>
      <c r="DP20" s="636"/>
      <c r="DQ20" s="643">
        <v>1884541</v>
      </c>
      <c r="DR20" s="635"/>
      <c r="DS20" s="635"/>
      <c r="DT20" s="635"/>
      <c r="DU20" s="635"/>
      <c r="DV20" s="635"/>
      <c r="DW20" s="635"/>
      <c r="DX20" s="635"/>
      <c r="DY20" s="635"/>
      <c r="DZ20" s="635"/>
      <c r="EA20" s="635"/>
      <c r="EB20" s="635"/>
      <c r="EC20" s="644"/>
    </row>
    <row r="21" spans="2:133" ht="11.25" customHeight="1" x14ac:dyDescent="0.15">
      <c r="B21" s="631" t="s">
        <v>280</v>
      </c>
      <c r="C21" s="632"/>
      <c r="D21" s="632"/>
      <c r="E21" s="632"/>
      <c r="F21" s="632"/>
      <c r="G21" s="632"/>
      <c r="H21" s="632"/>
      <c r="I21" s="632"/>
      <c r="J21" s="632"/>
      <c r="K21" s="632"/>
      <c r="L21" s="632"/>
      <c r="M21" s="632"/>
      <c r="N21" s="632"/>
      <c r="O21" s="632"/>
      <c r="P21" s="632"/>
      <c r="Q21" s="633"/>
      <c r="R21" s="634">
        <v>712</v>
      </c>
      <c r="S21" s="635"/>
      <c r="T21" s="635"/>
      <c r="U21" s="635"/>
      <c r="V21" s="635"/>
      <c r="W21" s="635"/>
      <c r="X21" s="635"/>
      <c r="Y21" s="636"/>
      <c r="Z21" s="637">
        <v>0</v>
      </c>
      <c r="AA21" s="637"/>
      <c r="AB21" s="637"/>
      <c r="AC21" s="637"/>
      <c r="AD21" s="638">
        <v>712</v>
      </c>
      <c r="AE21" s="638"/>
      <c r="AF21" s="638"/>
      <c r="AG21" s="638"/>
      <c r="AH21" s="638"/>
      <c r="AI21" s="638"/>
      <c r="AJ21" s="638"/>
      <c r="AK21" s="638"/>
      <c r="AL21" s="639">
        <v>0.1</v>
      </c>
      <c r="AM21" s="640"/>
      <c r="AN21" s="640"/>
      <c r="AO21" s="641"/>
      <c r="AP21" s="631" t="s">
        <v>281</v>
      </c>
      <c r="AQ21" s="647"/>
      <c r="AR21" s="647"/>
      <c r="AS21" s="647"/>
      <c r="AT21" s="647"/>
      <c r="AU21" s="647"/>
      <c r="AV21" s="647"/>
      <c r="AW21" s="647"/>
      <c r="AX21" s="647"/>
      <c r="AY21" s="647"/>
      <c r="AZ21" s="647"/>
      <c r="BA21" s="647"/>
      <c r="BB21" s="647"/>
      <c r="BC21" s="647"/>
      <c r="BD21" s="647"/>
      <c r="BE21" s="647"/>
      <c r="BF21" s="648"/>
      <c r="BG21" s="634" t="s">
        <v>130</v>
      </c>
      <c r="BH21" s="635"/>
      <c r="BI21" s="635"/>
      <c r="BJ21" s="635"/>
      <c r="BK21" s="635"/>
      <c r="BL21" s="635"/>
      <c r="BM21" s="635"/>
      <c r="BN21" s="636"/>
      <c r="BO21" s="637" t="s">
        <v>130</v>
      </c>
      <c r="BP21" s="637"/>
      <c r="BQ21" s="637"/>
      <c r="BR21" s="637"/>
      <c r="BS21" s="643" t="s">
        <v>130</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31" t="s">
        <v>282</v>
      </c>
      <c r="C22" s="632"/>
      <c r="D22" s="632"/>
      <c r="E22" s="632"/>
      <c r="F22" s="632"/>
      <c r="G22" s="632"/>
      <c r="H22" s="632"/>
      <c r="I22" s="632"/>
      <c r="J22" s="632"/>
      <c r="K22" s="632"/>
      <c r="L22" s="632"/>
      <c r="M22" s="632"/>
      <c r="N22" s="632"/>
      <c r="O22" s="632"/>
      <c r="P22" s="632"/>
      <c r="Q22" s="633"/>
      <c r="R22" s="634">
        <v>1256945</v>
      </c>
      <c r="S22" s="635"/>
      <c r="T22" s="635"/>
      <c r="U22" s="635"/>
      <c r="V22" s="635"/>
      <c r="W22" s="635"/>
      <c r="X22" s="635"/>
      <c r="Y22" s="636"/>
      <c r="Z22" s="637">
        <v>21.5</v>
      </c>
      <c r="AA22" s="637"/>
      <c r="AB22" s="637"/>
      <c r="AC22" s="637"/>
      <c r="AD22" s="638">
        <v>1015952</v>
      </c>
      <c r="AE22" s="638"/>
      <c r="AF22" s="638"/>
      <c r="AG22" s="638"/>
      <c r="AH22" s="638"/>
      <c r="AI22" s="638"/>
      <c r="AJ22" s="638"/>
      <c r="AK22" s="638"/>
      <c r="AL22" s="639">
        <v>81.599999999999994</v>
      </c>
      <c r="AM22" s="640"/>
      <c r="AN22" s="640"/>
      <c r="AO22" s="641"/>
      <c r="AP22" s="631" t="s">
        <v>283</v>
      </c>
      <c r="AQ22" s="647"/>
      <c r="AR22" s="647"/>
      <c r="AS22" s="647"/>
      <c r="AT22" s="647"/>
      <c r="AU22" s="647"/>
      <c r="AV22" s="647"/>
      <c r="AW22" s="647"/>
      <c r="AX22" s="647"/>
      <c r="AY22" s="647"/>
      <c r="AZ22" s="647"/>
      <c r="BA22" s="647"/>
      <c r="BB22" s="647"/>
      <c r="BC22" s="647"/>
      <c r="BD22" s="647"/>
      <c r="BE22" s="647"/>
      <c r="BF22" s="648"/>
      <c r="BG22" s="634" t="s">
        <v>130</v>
      </c>
      <c r="BH22" s="635"/>
      <c r="BI22" s="635"/>
      <c r="BJ22" s="635"/>
      <c r="BK22" s="635"/>
      <c r="BL22" s="635"/>
      <c r="BM22" s="635"/>
      <c r="BN22" s="636"/>
      <c r="BO22" s="637" t="s">
        <v>130</v>
      </c>
      <c r="BP22" s="637"/>
      <c r="BQ22" s="637"/>
      <c r="BR22" s="637"/>
      <c r="BS22" s="643" t="s">
        <v>130</v>
      </c>
      <c r="BT22" s="635"/>
      <c r="BU22" s="635"/>
      <c r="BV22" s="635"/>
      <c r="BW22" s="635"/>
      <c r="BX22" s="635"/>
      <c r="BY22" s="635"/>
      <c r="BZ22" s="635"/>
      <c r="CA22" s="635"/>
      <c r="CB22" s="644"/>
      <c r="CD22" s="616" t="s">
        <v>284</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285</v>
      </c>
      <c r="C23" s="632"/>
      <c r="D23" s="632"/>
      <c r="E23" s="632"/>
      <c r="F23" s="632"/>
      <c r="G23" s="632"/>
      <c r="H23" s="632"/>
      <c r="I23" s="632"/>
      <c r="J23" s="632"/>
      <c r="K23" s="632"/>
      <c r="L23" s="632"/>
      <c r="M23" s="632"/>
      <c r="N23" s="632"/>
      <c r="O23" s="632"/>
      <c r="P23" s="632"/>
      <c r="Q23" s="633"/>
      <c r="R23" s="634">
        <v>1015952</v>
      </c>
      <c r="S23" s="635"/>
      <c r="T23" s="635"/>
      <c r="U23" s="635"/>
      <c r="V23" s="635"/>
      <c r="W23" s="635"/>
      <c r="X23" s="635"/>
      <c r="Y23" s="636"/>
      <c r="Z23" s="637">
        <v>17.399999999999999</v>
      </c>
      <c r="AA23" s="637"/>
      <c r="AB23" s="637"/>
      <c r="AC23" s="637"/>
      <c r="AD23" s="638">
        <v>1015952</v>
      </c>
      <c r="AE23" s="638"/>
      <c r="AF23" s="638"/>
      <c r="AG23" s="638"/>
      <c r="AH23" s="638"/>
      <c r="AI23" s="638"/>
      <c r="AJ23" s="638"/>
      <c r="AK23" s="638"/>
      <c r="AL23" s="639">
        <v>81.599999999999994</v>
      </c>
      <c r="AM23" s="640"/>
      <c r="AN23" s="640"/>
      <c r="AO23" s="641"/>
      <c r="AP23" s="631" t="s">
        <v>286</v>
      </c>
      <c r="AQ23" s="647"/>
      <c r="AR23" s="647"/>
      <c r="AS23" s="647"/>
      <c r="AT23" s="647"/>
      <c r="AU23" s="647"/>
      <c r="AV23" s="647"/>
      <c r="AW23" s="647"/>
      <c r="AX23" s="647"/>
      <c r="AY23" s="647"/>
      <c r="AZ23" s="647"/>
      <c r="BA23" s="647"/>
      <c r="BB23" s="647"/>
      <c r="BC23" s="647"/>
      <c r="BD23" s="647"/>
      <c r="BE23" s="647"/>
      <c r="BF23" s="648"/>
      <c r="BG23" s="634" t="s">
        <v>130</v>
      </c>
      <c r="BH23" s="635"/>
      <c r="BI23" s="635"/>
      <c r="BJ23" s="635"/>
      <c r="BK23" s="635"/>
      <c r="BL23" s="635"/>
      <c r="BM23" s="635"/>
      <c r="BN23" s="636"/>
      <c r="BO23" s="637" t="s">
        <v>130</v>
      </c>
      <c r="BP23" s="637"/>
      <c r="BQ23" s="637"/>
      <c r="BR23" s="637"/>
      <c r="BS23" s="643" t="s">
        <v>130</v>
      </c>
      <c r="BT23" s="635"/>
      <c r="BU23" s="635"/>
      <c r="BV23" s="635"/>
      <c r="BW23" s="635"/>
      <c r="BX23" s="635"/>
      <c r="BY23" s="635"/>
      <c r="BZ23" s="635"/>
      <c r="CA23" s="635"/>
      <c r="CB23" s="644"/>
      <c r="CD23" s="616" t="s">
        <v>225</v>
      </c>
      <c r="CE23" s="617"/>
      <c r="CF23" s="617"/>
      <c r="CG23" s="617"/>
      <c r="CH23" s="617"/>
      <c r="CI23" s="617"/>
      <c r="CJ23" s="617"/>
      <c r="CK23" s="617"/>
      <c r="CL23" s="617"/>
      <c r="CM23" s="617"/>
      <c r="CN23" s="617"/>
      <c r="CO23" s="617"/>
      <c r="CP23" s="617"/>
      <c r="CQ23" s="618"/>
      <c r="CR23" s="616" t="s">
        <v>287</v>
      </c>
      <c r="CS23" s="617"/>
      <c r="CT23" s="617"/>
      <c r="CU23" s="617"/>
      <c r="CV23" s="617"/>
      <c r="CW23" s="617"/>
      <c r="CX23" s="617"/>
      <c r="CY23" s="618"/>
      <c r="CZ23" s="616" t="s">
        <v>288</v>
      </c>
      <c r="DA23" s="617"/>
      <c r="DB23" s="617"/>
      <c r="DC23" s="618"/>
      <c r="DD23" s="616" t="s">
        <v>289</v>
      </c>
      <c r="DE23" s="617"/>
      <c r="DF23" s="617"/>
      <c r="DG23" s="617"/>
      <c r="DH23" s="617"/>
      <c r="DI23" s="617"/>
      <c r="DJ23" s="617"/>
      <c r="DK23" s="618"/>
      <c r="DL23" s="658" t="s">
        <v>290</v>
      </c>
      <c r="DM23" s="659"/>
      <c r="DN23" s="659"/>
      <c r="DO23" s="659"/>
      <c r="DP23" s="659"/>
      <c r="DQ23" s="659"/>
      <c r="DR23" s="659"/>
      <c r="DS23" s="659"/>
      <c r="DT23" s="659"/>
      <c r="DU23" s="659"/>
      <c r="DV23" s="660"/>
      <c r="DW23" s="616" t="s">
        <v>291</v>
      </c>
      <c r="DX23" s="617"/>
      <c r="DY23" s="617"/>
      <c r="DZ23" s="617"/>
      <c r="EA23" s="617"/>
      <c r="EB23" s="617"/>
      <c r="EC23" s="618"/>
    </row>
    <row r="24" spans="2:133" ht="11.25" customHeight="1" x14ac:dyDescent="0.15">
      <c r="B24" s="631" t="s">
        <v>292</v>
      </c>
      <c r="C24" s="632"/>
      <c r="D24" s="632"/>
      <c r="E24" s="632"/>
      <c r="F24" s="632"/>
      <c r="G24" s="632"/>
      <c r="H24" s="632"/>
      <c r="I24" s="632"/>
      <c r="J24" s="632"/>
      <c r="K24" s="632"/>
      <c r="L24" s="632"/>
      <c r="M24" s="632"/>
      <c r="N24" s="632"/>
      <c r="O24" s="632"/>
      <c r="P24" s="632"/>
      <c r="Q24" s="633"/>
      <c r="R24" s="634">
        <v>240993</v>
      </c>
      <c r="S24" s="635"/>
      <c r="T24" s="635"/>
      <c r="U24" s="635"/>
      <c r="V24" s="635"/>
      <c r="W24" s="635"/>
      <c r="X24" s="635"/>
      <c r="Y24" s="636"/>
      <c r="Z24" s="637">
        <v>4.0999999999999996</v>
      </c>
      <c r="AA24" s="637"/>
      <c r="AB24" s="637"/>
      <c r="AC24" s="637"/>
      <c r="AD24" s="638" t="s">
        <v>130</v>
      </c>
      <c r="AE24" s="638"/>
      <c r="AF24" s="638"/>
      <c r="AG24" s="638"/>
      <c r="AH24" s="638"/>
      <c r="AI24" s="638"/>
      <c r="AJ24" s="638"/>
      <c r="AK24" s="638"/>
      <c r="AL24" s="639" t="s">
        <v>130</v>
      </c>
      <c r="AM24" s="640"/>
      <c r="AN24" s="640"/>
      <c r="AO24" s="641"/>
      <c r="AP24" s="631" t="s">
        <v>293</v>
      </c>
      <c r="AQ24" s="647"/>
      <c r="AR24" s="647"/>
      <c r="AS24" s="647"/>
      <c r="AT24" s="647"/>
      <c r="AU24" s="647"/>
      <c r="AV24" s="647"/>
      <c r="AW24" s="647"/>
      <c r="AX24" s="647"/>
      <c r="AY24" s="647"/>
      <c r="AZ24" s="647"/>
      <c r="BA24" s="647"/>
      <c r="BB24" s="647"/>
      <c r="BC24" s="647"/>
      <c r="BD24" s="647"/>
      <c r="BE24" s="647"/>
      <c r="BF24" s="648"/>
      <c r="BG24" s="634" t="s">
        <v>130</v>
      </c>
      <c r="BH24" s="635"/>
      <c r="BI24" s="635"/>
      <c r="BJ24" s="635"/>
      <c r="BK24" s="635"/>
      <c r="BL24" s="635"/>
      <c r="BM24" s="635"/>
      <c r="BN24" s="636"/>
      <c r="BO24" s="637" t="s">
        <v>130</v>
      </c>
      <c r="BP24" s="637"/>
      <c r="BQ24" s="637"/>
      <c r="BR24" s="637"/>
      <c r="BS24" s="643" t="s">
        <v>130</v>
      </c>
      <c r="BT24" s="635"/>
      <c r="BU24" s="635"/>
      <c r="BV24" s="635"/>
      <c r="BW24" s="635"/>
      <c r="BX24" s="635"/>
      <c r="BY24" s="635"/>
      <c r="BZ24" s="635"/>
      <c r="CA24" s="635"/>
      <c r="CB24" s="644"/>
      <c r="CD24" s="620" t="s">
        <v>294</v>
      </c>
      <c r="CE24" s="621"/>
      <c r="CF24" s="621"/>
      <c r="CG24" s="621"/>
      <c r="CH24" s="621"/>
      <c r="CI24" s="621"/>
      <c r="CJ24" s="621"/>
      <c r="CK24" s="621"/>
      <c r="CL24" s="621"/>
      <c r="CM24" s="621"/>
      <c r="CN24" s="621"/>
      <c r="CO24" s="621"/>
      <c r="CP24" s="621"/>
      <c r="CQ24" s="622"/>
      <c r="CR24" s="623">
        <v>862194</v>
      </c>
      <c r="CS24" s="624"/>
      <c r="CT24" s="624"/>
      <c r="CU24" s="624"/>
      <c r="CV24" s="624"/>
      <c r="CW24" s="624"/>
      <c r="CX24" s="624"/>
      <c r="CY24" s="625"/>
      <c r="CZ24" s="628">
        <v>15.4</v>
      </c>
      <c r="DA24" s="629"/>
      <c r="DB24" s="629"/>
      <c r="DC24" s="645"/>
      <c r="DD24" s="666">
        <v>681293</v>
      </c>
      <c r="DE24" s="624"/>
      <c r="DF24" s="624"/>
      <c r="DG24" s="624"/>
      <c r="DH24" s="624"/>
      <c r="DI24" s="624"/>
      <c r="DJ24" s="624"/>
      <c r="DK24" s="625"/>
      <c r="DL24" s="666">
        <v>677758</v>
      </c>
      <c r="DM24" s="624"/>
      <c r="DN24" s="624"/>
      <c r="DO24" s="624"/>
      <c r="DP24" s="624"/>
      <c r="DQ24" s="624"/>
      <c r="DR24" s="624"/>
      <c r="DS24" s="624"/>
      <c r="DT24" s="624"/>
      <c r="DU24" s="624"/>
      <c r="DV24" s="625"/>
      <c r="DW24" s="628">
        <v>52.4</v>
      </c>
      <c r="DX24" s="629"/>
      <c r="DY24" s="629"/>
      <c r="DZ24" s="629"/>
      <c r="EA24" s="629"/>
      <c r="EB24" s="629"/>
      <c r="EC24" s="630"/>
    </row>
    <row r="25" spans="2:133" ht="11.25" customHeight="1" x14ac:dyDescent="0.15">
      <c r="B25" s="631" t="s">
        <v>295</v>
      </c>
      <c r="C25" s="632"/>
      <c r="D25" s="632"/>
      <c r="E25" s="632"/>
      <c r="F25" s="632"/>
      <c r="G25" s="632"/>
      <c r="H25" s="632"/>
      <c r="I25" s="632"/>
      <c r="J25" s="632"/>
      <c r="K25" s="632"/>
      <c r="L25" s="632"/>
      <c r="M25" s="632"/>
      <c r="N25" s="632"/>
      <c r="O25" s="632"/>
      <c r="P25" s="632"/>
      <c r="Q25" s="633"/>
      <c r="R25" s="634" t="s">
        <v>130</v>
      </c>
      <c r="S25" s="635"/>
      <c r="T25" s="635"/>
      <c r="U25" s="635"/>
      <c r="V25" s="635"/>
      <c r="W25" s="635"/>
      <c r="X25" s="635"/>
      <c r="Y25" s="636"/>
      <c r="Z25" s="637" t="s">
        <v>130</v>
      </c>
      <c r="AA25" s="637"/>
      <c r="AB25" s="637"/>
      <c r="AC25" s="637"/>
      <c r="AD25" s="638" t="s">
        <v>130</v>
      </c>
      <c r="AE25" s="638"/>
      <c r="AF25" s="638"/>
      <c r="AG25" s="638"/>
      <c r="AH25" s="638"/>
      <c r="AI25" s="638"/>
      <c r="AJ25" s="638"/>
      <c r="AK25" s="638"/>
      <c r="AL25" s="639" t="s">
        <v>130</v>
      </c>
      <c r="AM25" s="640"/>
      <c r="AN25" s="640"/>
      <c r="AO25" s="641"/>
      <c r="AP25" s="631" t="s">
        <v>296</v>
      </c>
      <c r="AQ25" s="647"/>
      <c r="AR25" s="647"/>
      <c r="AS25" s="647"/>
      <c r="AT25" s="647"/>
      <c r="AU25" s="647"/>
      <c r="AV25" s="647"/>
      <c r="AW25" s="647"/>
      <c r="AX25" s="647"/>
      <c r="AY25" s="647"/>
      <c r="AZ25" s="647"/>
      <c r="BA25" s="647"/>
      <c r="BB25" s="647"/>
      <c r="BC25" s="647"/>
      <c r="BD25" s="647"/>
      <c r="BE25" s="647"/>
      <c r="BF25" s="648"/>
      <c r="BG25" s="634" t="s">
        <v>130</v>
      </c>
      <c r="BH25" s="635"/>
      <c r="BI25" s="635"/>
      <c r="BJ25" s="635"/>
      <c r="BK25" s="635"/>
      <c r="BL25" s="635"/>
      <c r="BM25" s="635"/>
      <c r="BN25" s="636"/>
      <c r="BO25" s="637" t="s">
        <v>130</v>
      </c>
      <c r="BP25" s="637"/>
      <c r="BQ25" s="637"/>
      <c r="BR25" s="637"/>
      <c r="BS25" s="643" t="s">
        <v>130</v>
      </c>
      <c r="BT25" s="635"/>
      <c r="BU25" s="635"/>
      <c r="BV25" s="635"/>
      <c r="BW25" s="635"/>
      <c r="BX25" s="635"/>
      <c r="BY25" s="635"/>
      <c r="BZ25" s="635"/>
      <c r="CA25" s="635"/>
      <c r="CB25" s="644"/>
      <c r="CD25" s="631" t="s">
        <v>297</v>
      </c>
      <c r="CE25" s="632"/>
      <c r="CF25" s="632"/>
      <c r="CG25" s="632"/>
      <c r="CH25" s="632"/>
      <c r="CI25" s="632"/>
      <c r="CJ25" s="632"/>
      <c r="CK25" s="632"/>
      <c r="CL25" s="632"/>
      <c r="CM25" s="632"/>
      <c r="CN25" s="632"/>
      <c r="CO25" s="632"/>
      <c r="CP25" s="632"/>
      <c r="CQ25" s="633"/>
      <c r="CR25" s="634">
        <v>483312</v>
      </c>
      <c r="CS25" s="663"/>
      <c r="CT25" s="663"/>
      <c r="CU25" s="663"/>
      <c r="CV25" s="663"/>
      <c r="CW25" s="663"/>
      <c r="CX25" s="663"/>
      <c r="CY25" s="664"/>
      <c r="CZ25" s="639">
        <v>8.6</v>
      </c>
      <c r="DA25" s="661"/>
      <c r="DB25" s="661"/>
      <c r="DC25" s="665"/>
      <c r="DD25" s="643">
        <v>364229</v>
      </c>
      <c r="DE25" s="663"/>
      <c r="DF25" s="663"/>
      <c r="DG25" s="663"/>
      <c r="DH25" s="663"/>
      <c r="DI25" s="663"/>
      <c r="DJ25" s="663"/>
      <c r="DK25" s="664"/>
      <c r="DL25" s="643">
        <v>363014</v>
      </c>
      <c r="DM25" s="663"/>
      <c r="DN25" s="663"/>
      <c r="DO25" s="663"/>
      <c r="DP25" s="663"/>
      <c r="DQ25" s="663"/>
      <c r="DR25" s="663"/>
      <c r="DS25" s="663"/>
      <c r="DT25" s="663"/>
      <c r="DU25" s="663"/>
      <c r="DV25" s="664"/>
      <c r="DW25" s="639">
        <v>28.1</v>
      </c>
      <c r="DX25" s="661"/>
      <c r="DY25" s="661"/>
      <c r="DZ25" s="661"/>
      <c r="EA25" s="661"/>
      <c r="EB25" s="661"/>
      <c r="EC25" s="662"/>
    </row>
    <row r="26" spans="2:133" ht="11.25" customHeight="1" x14ac:dyDescent="0.15">
      <c r="B26" s="631" t="s">
        <v>298</v>
      </c>
      <c r="C26" s="632"/>
      <c r="D26" s="632"/>
      <c r="E26" s="632"/>
      <c r="F26" s="632"/>
      <c r="G26" s="632"/>
      <c r="H26" s="632"/>
      <c r="I26" s="632"/>
      <c r="J26" s="632"/>
      <c r="K26" s="632"/>
      <c r="L26" s="632"/>
      <c r="M26" s="632"/>
      <c r="N26" s="632"/>
      <c r="O26" s="632"/>
      <c r="P26" s="632"/>
      <c r="Q26" s="633"/>
      <c r="R26" s="634">
        <v>1482843</v>
      </c>
      <c r="S26" s="635"/>
      <c r="T26" s="635"/>
      <c r="U26" s="635"/>
      <c r="V26" s="635"/>
      <c r="W26" s="635"/>
      <c r="X26" s="635"/>
      <c r="Y26" s="636"/>
      <c r="Z26" s="637">
        <v>25.4</v>
      </c>
      <c r="AA26" s="637"/>
      <c r="AB26" s="637"/>
      <c r="AC26" s="637"/>
      <c r="AD26" s="638">
        <v>1241850</v>
      </c>
      <c r="AE26" s="638"/>
      <c r="AF26" s="638"/>
      <c r="AG26" s="638"/>
      <c r="AH26" s="638"/>
      <c r="AI26" s="638"/>
      <c r="AJ26" s="638"/>
      <c r="AK26" s="638"/>
      <c r="AL26" s="639">
        <v>99.7</v>
      </c>
      <c r="AM26" s="640"/>
      <c r="AN26" s="640"/>
      <c r="AO26" s="641"/>
      <c r="AP26" s="631" t="s">
        <v>299</v>
      </c>
      <c r="AQ26" s="647"/>
      <c r="AR26" s="647"/>
      <c r="AS26" s="647"/>
      <c r="AT26" s="647"/>
      <c r="AU26" s="647"/>
      <c r="AV26" s="647"/>
      <c r="AW26" s="647"/>
      <c r="AX26" s="647"/>
      <c r="AY26" s="647"/>
      <c r="AZ26" s="647"/>
      <c r="BA26" s="647"/>
      <c r="BB26" s="647"/>
      <c r="BC26" s="647"/>
      <c r="BD26" s="647"/>
      <c r="BE26" s="647"/>
      <c r="BF26" s="648"/>
      <c r="BG26" s="634" t="s">
        <v>130</v>
      </c>
      <c r="BH26" s="635"/>
      <c r="BI26" s="635"/>
      <c r="BJ26" s="635"/>
      <c r="BK26" s="635"/>
      <c r="BL26" s="635"/>
      <c r="BM26" s="635"/>
      <c r="BN26" s="636"/>
      <c r="BO26" s="637" t="s">
        <v>130</v>
      </c>
      <c r="BP26" s="637"/>
      <c r="BQ26" s="637"/>
      <c r="BR26" s="637"/>
      <c r="BS26" s="643" t="s">
        <v>130</v>
      </c>
      <c r="BT26" s="635"/>
      <c r="BU26" s="635"/>
      <c r="BV26" s="635"/>
      <c r="BW26" s="635"/>
      <c r="BX26" s="635"/>
      <c r="BY26" s="635"/>
      <c r="BZ26" s="635"/>
      <c r="CA26" s="635"/>
      <c r="CB26" s="644"/>
      <c r="CD26" s="631" t="s">
        <v>300</v>
      </c>
      <c r="CE26" s="632"/>
      <c r="CF26" s="632"/>
      <c r="CG26" s="632"/>
      <c r="CH26" s="632"/>
      <c r="CI26" s="632"/>
      <c r="CJ26" s="632"/>
      <c r="CK26" s="632"/>
      <c r="CL26" s="632"/>
      <c r="CM26" s="632"/>
      <c r="CN26" s="632"/>
      <c r="CO26" s="632"/>
      <c r="CP26" s="632"/>
      <c r="CQ26" s="633"/>
      <c r="CR26" s="634">
        <v>280649</v>
      </c>
      <c r="CS26" s="635"/>
      <c r="CT26" s="635"/>
      <c r="CU26" s="635"/>
      <c r="CV26" s="635"/>
      <c r="CW26" s="635"/>
      <c r="CX26" s="635"/>
      <c r="CY26" s="636"/>
      <c r="CZ26" s="639">
        <v>5</v>
      </c>
      <c r="DA26" s="661"/>
      <c r="DB26" s="661"/>
      <c r="DC26" s="665"/>
      <c r="DD26" s="643">
        <v>185064</v>
      </c>
      <c r="DE26" s="635"/>
      <c r="DF26" s="635"/>
      <c r="DG26" s="635"/>
      <c r="DH26" s="635"/>
      <c r="DI26" s="635"/>
      <c r="DJ26" s="635"/>
      <c r="DK26" s="636"/>
      <c r="DL26" s="643" t="s">
        <v>130</v>
      </c>
      <c r="DM26" s="635"/>
      <c r="DN26" s="635"/>
      <c r="DO26" s="635"/>
      <c r="DP26" s="635"/>
      <c r="DQ26" s="635"/>
      <c r="DR26" s="635"/>
      <c r="DS26" s="635"/>
      <c r="DT26" s="635"/>
      <c r="DU26" s="635"/>
      <c r="DV26" s="636"/>
      <c r="DW26" s="639" t="s">
        <v>130</v>
      </c>
      <c r="DX26" s="661"/>
      <c r="DY26" s="661"/>
      <c r="DZ26" s="661"/>
      <c r="EA26" s="661"/>
      <c r="EB26" s="661"/>
      <c r="EC26" s="662"/>
    </row>
    <row r="27" spans="2:133" ht="11.25" customHeight="1" x14ac:dyDescent="0.15">
      <c r="B27" s="631" t="s">
        <v>301</v>
      </c>
      <c r="C27" s="632"/>
      <c r="D27" s="632"/>
      <c r="E27" s="632"/>
      <c r="F27" s="632"/>
      <c r="G27" s="632"/>
      <c r="H27" s="632"/>
      <c r="I27" s="632"/>
      <c r="J27" s="632"/>
      <c r="K27" s="632"/>
      <c r="L27" s="632"/>
      <c r="M27" s="632"/>
      <c r="N27" s="632"/>
      <c r="O27" s="632"/>
      <c r="P27" s="632"/>
      <c r="Q27" s="633"/>
      <c r="R27" s="634" t="s">
        <v>130</v>
      </c>
      <c r="S27" s="635"/>
      <c r="T27" s="635"/>
      <c r="U27" s="635"/>
      <c r="V27" s="635"/>
      <c r="W27" s="635"/>
      <c r="X27" s="635"/>
      <c r="Y27" s="636"/>
      <c r="Z27" s="637" t="s">
        <v>130</v>
      </c>
      <c r="AA27" s="637"/>
      <c r="AB27" s="637"/>
      <c r="AC27" s="637"/>
      <c r="AD27" s="638" t="s">
        <v>130</v>
      </c>
      <c r="AE27" s="638"/>
      <c r="AF27" s="638"/>
      <c r="AG27" s="638"/>
      <c r="AH27" s="638"/>
      <c r="AI27" s="638"/>
      <c r="AJ27" s="638"/>
      <c r="AK27" s="638"/>
      <c r="AL27" s="639" t="s">
        <v>130</v>
      </c>
      <c r="AM27" s="640"/>
      <c r="AN27" s="640"/>
      <c r="AO27" s="641"/>
      <c r="AP27" s="631" t="s">
        <v>302</v>
      </c>
      <c r="AQ27" s="632"/>
      <c r="AR27" s="632"/>
      <c r="AS27" s="632"/>
      <c r="AT27" s="632"/>
      <c r="AU27" s="632"/>
      <c r="AV27" s="632"/>
      <c r="AW27" s="632"/>
      <c r="AX27" s="632"/>
      <c r="AY27" s="632"/>
      <c r="AZ27" s="632"/>
      <c r="BA27" s="632"/>
      <c r="BB27" s="632"/>
      <c r="BC27" s="632"/>
      <c r="BD27" s="632"/>
      <c r="BE27" s="632"/>
      <c r="BF27" s="633"/>
      <c r="BG27" s="634">
        <v>177304</v>
      </c>
      <c r="BH27" s="635"/>
      <c r="BI27" s="635"/>
      <c r="BJ27" s="635"/>
      <c r="BK27" s="635"/>
      <c r="BL27" s="635"/>
      <c r="BM27" s="635"/>
      <c r="BN27" s="636"/>
      <c r="BO27" s="637">
        <v>100</v>
      </c>
      <c r="BP27" s="637"/>
      <c r="BQ27" s="637"/>
      <c r="BR27" s="637"/>
      <c r="BS27" s="643" t="s">
        <v>130</v>
      </c>
      <c r="BT27" s="635"/>
      <c r="BU27" s="635"/>
      <c r="BV27" s="635"/>
      <c r="BW27" s="635"/>
      <c r="BX27" s="635"/>
      <c r="BY27" s="635"/>
      <c r="BZ27" s="635"/>
      <c r="CA27" s="635"/>
      <c r="CB27" s="644"/>
      <c r="CD27" s="631" t="s">
        <v>303</v>
      </c>
      <c r="CE27" s="632"/>
      <c r="CF27" s="632"/>
      <c r="CG27" s="632"/>
      <c r="CH27" s="632"/>
      <c r="CI27" s="632"/>
      <c r="CJ27" s="632"/>
      <c r="CK27" s="632"/>
      <c r="CL27" s="632"/>
      <c r="CM27" s="632"/>
      <c r="CN27" s="632"/>
      <c r="CO27" s="632"/>
      <c r="CP27" s="632"/>
      <c r="CQ27" s="633"/>
      <c r="CR27" s="634">
        <v>65467</v>
      </c>
      <c r="CS27" s="663"/>
      <c r="CT27" s="663"/>
      <c r="CU27" s="663"/>
      <c r="CV27" s="663"/>
      <c r="CW27" s="663"/>
      <c r="CX27" s="663"/>
      <c r="CY27" s="664"/>
      <c r="CZ27" s="639">
        <v>1.2</v>
      </c>
      <c r="DA27" s="661"/>
      <c r="DB27" s="661"/>
      <c r="DC27" s="665"/>
      <c r="DD27" s="643">
        <v>10715</v>
      </c>
      <c r="DE27" s="663"/>
      <c r="DF27" s="663"/>
      <c r="DG27" s="663"/>
      <c r="DH27" s="663"/>
      <c r="DI27" s="663"/>
      <c r="DJ27" s="663"/>
      <c r="DK27" s="664"/>
      <c r="DL27" s="643">
        <v>8395</v>
      </c>
      <c r="DM27" s="663"/>
      <c r="DN27" s="663"/>
      <c r="DO27" s="663"/>
      <c r="DP27" s="663"/>
      <c r="DQ27" s="663"/>
      <c r="DR27" s="663"/>
      <c r="DS27" s="663"/>
      <c r="DT27" s="663"/>
      <c r="DU27" s="663"/>
      <c r="DV27" s="664"/>
      <c r="DW27" s="639">
        <v>0.6</v>
      </c>
      <c r="DX27" s="661"/>
      <c r="DY27" s="661"/>
      <c r="DZ27" s="661"/>
      <c r="EA27" s="661"/>
      <c r="EB27" s="661"/>
      <c r="EC27" s="662"/>
    </row>
    <row r="28" spans="2:133" ht="11.25" customHeight="1" x14ac:dyDescent="0.15">
      <c r="B28" s="631" t="s">
        <v>304</v>
      </c>
      <c r="C28" s="632"/>
      <c r="D28" s="632"/>
      <c r="E28" s="632"/>
      <c r="F28" s="632"/>
      <c r="G28" s="632"/>
      <c r="H28" s="632"/>
      <c r="I28" s="632"/>
      <c r="J28" s="632"/>
      <c r="K28" s="632"/>
      <c r="L28" s="632"/>
      <c r="M28" s="632"/>
      <c r="N28" s="632"/>
      <c r="O28" s="632"/>
      <c r="P28" s="632"/>
      <c r="Q28" s="633"/>
      <c r="R28" s="634">
        <v>534098</v>
      </c>
      <c r="S28" s="635"/>
      <c r="T28" s="635"/>
      <c r="U28" s="635"/>
      <c r="V28" s="635"/>
      <c r="W28" s="635"/>
      <c r="X28" s="635"/>
      <c r="Y28" s="636"/>
      <c r="Z28" s="637">
        <v>9.1</v>
      </c>
      <c r="AA28" s="637"/>
      <c r="AB28" s="637"/>
      <c r="AC28" s="637"/>
      <c r="AD28" s="638" t="s">
        <v>130</v>
      </c>
      <c r="AE28" s="638"/>
      <c r="AF28" s="638"/>
      <c r="AG28" s="638"/>
      <c r="AH28" s="638"/>
      <c r="AI28" s="638"/>
      <c r="AJ28" s="638"/>
      <c r="AK28" s="638"/>
      <c r="AL28" s="639" t="s">
        <v>130</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305</v>
      </c>
      <c r="CE28" s="632"/>
      <c r="CF28" s="632"/>
      <c r="CG28" s="632"/>
      <c r="CH28" s="632"/>
      <c r="CI28" s="632"/>
      <c r="CJ28" s="632"/>
      <c r="CK28" s="632"/>
      <c r="CL28" s="632"/>
      <c r="CM28" s="632"/>
      <c r="CN28" s="632"/>
      <c r="CO28" s="632"/>
      <c r="CP28" s="632"/>
      <c r="CQ28" s="633"/>
      <c r="CR28" s="634">
        <v>313415</v>
      </c>
      <c r="CS28" s="635"/>
      <c r="CT28" s="635"/>
      <c r="CU28" s="635"/>
      <c r="CV28" s="635"/>
      <c r="CW28" s="635"/>
      <c r="CX28" s="635"/>
      <c r="CY28" s="636"/>
      <c r="CZ28" s="639">
        <v>5.6</v>
      </c>
      <c r="DA28" s="661"/>
      <c r="DB28" s="661"/>
      <c r="DC28" s="665"/>
      <c r="DD28" s="643">
        <v>306349</v>
      </c>
      <c r="DE28" s="635"/>
      <c r="DF28" s="635"/>
      <c r="DG28" s="635"/>
      <c r="DH28" s="635"/>
      <c r="DI28" s="635"/>
      <c r="DJ28" s="635"/>
      <c r="DK28" s="636"/>
      <c r="DL28" s="643">
        <v>306349</v>
      </c>
      <c r="DM28" s="635"/>
      <c r="DN28" s="635"/>
      <c r="DO28" s="635"/>
      <c r="DP28" s="635"/>
      <c r="DQ28" s="635"/>
      <c r="DR28" s="635"/>
      <c r="DS28" s="635"/>
      <c r="DT28" s="635"/>
      <c r="DU28" s="635"/>
      <c r="DV28" s="636"/>
      <c r="DW28" s="639">
        <v>23.7</v>
      </c>
      <c r="DX28" s="661"/>
      <c r="DY28" s="661"/>
      <c r="DZ28" s="661"/>
      <c r="EA28" s="661"/>
      <c r="EB28" s="661"/>
      <c r="EC28" s="662"/>
    </row>
    <row r="29" spans="2:133" ht="11.25" customHeight="1" x14ac:dyDescent="0.15">
      <c r="B29" s="631" t="s">
        <v>306</v>
      </c>
      <c r="C29" s="632"/>
      <c r="D29" s="632"/>
      <c r="E29" s="632"/>
      <c r="F29" s="632"/>
      <c r="G29" s="632"/>
      <c r="H29" s="632"/>
      <c r="I29" s="632"/>
      <c r="J29" s="632"/>
      <c r="K29" s="632"/>
      <c r="L29" s="632"/>
      <c r="M29" s="632"/>
      <c r="N29" s="632"/>
      <c r="O29" s="632"/>
      <c r="P29" s="632"/>
      <c r="Q29" s="633"/>
      <c r="R29" s="634">
        <v>70854</v>
      </c>
      <c r="S29" s="635"/>
      <c r="T29" s="635"/>
      <c r="U29" s="635"/>
      <c r="V29" s="635"/>
      <c r="W29" s="635"/>
      <c r="X29" s="635"/>
      <c r="Y29" s="636"/>
      <c r="Z29" s="637">
        <v>1.2</v>
      </c>
      <c r="AA29" s="637"/>
      <c r="AB29" s="637"/>
      <c r="AC29" s="637"/>
      <c r="AD29" s="638" t="s">
        <v>130</v>
      </c>
      <c r="AE29" s="638"/>
      <c r="AF29" s="638"/>
      <c r="AG29" s="638"/>
      <c r="AH29" s="638"/>
      <c r="AI29" s="638"/>
      <c r="AJ29" s="638"/>
      <c r="AK29" s="638"/>
      <c r="AL29" s="639" t="s">
        <v>130</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307</v>
      </c>
      <c r="CE29" s="668"/>
      <c r="CF29" s="631" t="s">
        <v>70</v>
      </c>
      <c r="CG29" s="632"/>
      <c r="CH29" s="632"/>
      <c r="CI29" s="632"/>
      <c r="CJ29" s="632"/>
      <c r="CK29" s="632"/>
      <c r="CL29" s="632"/>
      <c r="CM29" s="632"/>
      <c r="CN29" s="632"/>
      <c r="CO29" s="632"/>
      <c r="CP29" s="632"/>
      <c r="CQ29" s="633"/>
      <c r="CR29" s="634">
        <v>310977</v>
      </c>
      <c r="CS29" s="663"/>
      <c r="CT29" s="663"/>
      <c r="CU29" s="663"/>
      <c r="CV29" s="663"/>
      <c r="CW29" s="663"/>
      <c r="CX29" s="663"/>
      <c r="CY29" s="664"/>
      <c r="CZ29" s="639">
        <v>5.6</v>
      </c>
      <c r="DA29" s="661"/>
      <c r="DB29" s="661"/>
      <c r="DC29" s="665"/>
      <c r="DD29" s="643">
        <v>303911</v>
      </c>
      <c r="DE29" s="663"/>
      <c r="DF29" s="663"/>
      <c r="DG29" s="663"/>
      <c r="DH29" s="663"/>
      <c r="DI29" s="663"/>
      <c r="DJ29" s="663"/>
      <c r="DK29" s="664"/>
      <c r="DL29" s="643">
        <v>303911</v>
      </c>
      <c r="DM29" s="663"/>
      <c r="DN29" s="663"/>
      <c r="DO29" s="663"/>
      <c r="DP29" s="663"/>
      <c r="DQ29" s="663"/>
      <c r="DR29" s="663"/>
      <c r="DS29" s="663"/>
      <c r="DT29" s="663"/>
      <c r="DU29" s="663"/>
      <c r="DV29" s="664"/>
      <c r="DW29" s="639">
        <v>23.5</v>
      </c>
      <c r="DX29" s="661"/>
      <c r="DY29" s="661"/>
      <c r="DZ29" s="661"/>
      <c r="EA29" s="661"/>
      <c r="EB29" s="661"/>
      <c r="EC29" s="662"/>
    </row>
    <row r="30" spans="2:133" ht="11.25" customHeight="1" x14ac:dyDescent="0.15">
      <c r="B30" s="631" t="s">
        <v>308</v>
      </c>
      <c r="C30" s="632"/>
      <c r="D30" s="632"/>
      <c r="E30" s="632"/>
      <c r="F30" s="632"/>
      <c r="G30" s="632"/>
      <c r="H30" s="632"/>
      <c r="I30" s="632"/>
      <c r="J30" s="632"/>
      <c r="K30" s="632"/>
      <c r="L30" s="632"/>
      <c r="M30" s="632"/>
      <c r="N30" s="632"/>
      <c r="O30" s="632"/>
      <c r="P30" s="632"/>
      <c r="Q30" s="633"/>
      <c r="R30" s="634">
        <v>90793</v>
      </c>
      <c r="S30" s="635"/>
      <c r="T30" s="635"/>
      <c r="U30" s="635"/>
      <c r="V30" s="635"/>
      <c r="W30" s="635"/>
      <c r="X30" s="635"/>
      <c r="Y30" s="636"/>
      <c r="Z30" s="637">
        <v>1.6</v>
      </c>
      <c r="AA30" s="637"/>
      <c r="AB30" s="637"/>
      <c r="AC30" s="637"/>
      <c r="AD30" s="638">
        <v>536</v>
      </c>
      <c r="AE30" s="638"/>
      <c r="AF30" s="638"/>
      <c r="AG30" s="638"/>
      <c r="AH30" s="638"/>
      <c r="AI30" s="638"/>
      <c r="AJ30" s="638"/>
      <c r="AK30" s="638"/>
      <c r="AL30" s="639">
        <v>0</v>
      </c>
      <c r="AM30" s="640"/>
      <c r="AN30" s="640"/>
      <c r="AO30" s="641"/>
      <c r="AP30" s="616" t="s">
        <v>225</v>
      </c>
      <c r="AQ30" s="617"/>
      <c r="AR30" s="617"/>
      <c r="AS30" s="617"/>
      <c r="AT30" s="617"/>
      <c r="AU30" s="617"/>
      <c r="AV30" s="617"/>
      <c r="AW30" s="617"/>
      <c r="AX30" s="617"/>
      <c r="AY30" s="617"/>
      <c r="AZ30" s="617"/>
      <c r="BA30" s="617"/>
      <c r="BB30" s="617"/>
      <c r="BC30" s="617"/>
      <c r="BD30" s="617"/>
      <c r="BE30" s="617"/>
      <c r="BF30" s="618"/>
      <c r="BG30" s="616" t="s">
        <v>309</v>
      </c>
      <c r="BH30" s="676"/>
      <c r="BI30" s="676"/>
      <c r="BJ30" s="676"/>
      <c r="BK30" s="676"/>
      <c r="BL30" s="676"/>
      <c r="BM30" s="676"/>
      <c r="BN30" s="676"/>
      <c r="BO30" s="676"/>
      <c r="BP30" s="676"/>
      <c r="BQ30" s="677"/>
      <c r="BR30" s="616" t="s">
        <v>310</v>
      </c>
      <c r="BS30" s="676"/>
      <c r="BT30" s="676"/>
      <c r="BU30" s="676"/>
      <c r="BV30" s="676"/>
      <c r="BW30" s="676"/>
      <c r="BX30" s="676"/>
      <c r="BY30" s="676"/>
      <c r="BZ30" s="676"/>
      <c r="CA30" s="676"/>
      <c r="CB30" s="677"/>
      <c r="CD30" s="669"/>
      <c r="CE30" s="670"/>
      <c r="CF30" s="631" t="s">
        <v>311</v>
      </c>
      <c r="CG30" s="632"/>
      <c r="CH30" s="632"/>
      <c r="CI30" s="632"/>
      <c r="CJ30" s="632"/>
      <c r="CK30" s="632"/>
      <c r="CL30" s="632"/>
      <c r="CM30" s="632"/>
      <c r="CN30" s="632"/>
      <c r="CO30" s="632"/>
      <c r="CP30" s="632"/>
      <c r="CQ30" s="633"/>
      <c r="CR30" s="634">
        <v>298693</v>
      </c>
      <c r="CS30" s="635"/>
      <c r="CT30" s="635"/>
      <c r="CU30" s="635"/>
      <c r="CV30" s="635"/>
      <c r="CW30" s="635"/>
      <c r="CX30" s="635"/>
      <c r="CY30" s="636"/>
      <c r="CZ30" s="639">
        <v>5.3</v>
      </c>
      <c r="DA30" s="661"/>
      <c r="DB30" s="661"/>
      <c r="DC30" s="665"/>
      <c r="DD30" s="643">
        <v>291627</v>
      </c>
      <c r="DE30" s="635"/>
      <c r="DF30" s="635"/>
      <c r="DG30" s="635"/>
      <c r="DH30" s="635"/>
      <c r="DI30" s="635"/>
      <c r="DJ30" s="635"/>
      <c r="DK30" s="636"/>
      <c r="DL30" s="643">
        <v>291627</v>
      </c>
      <c r="DM30" s="635"/>
      <c r="DN30" s="635"/>
      <c r="DO30" s="635"/>
      <c r="DP30" s="635"/>
      <c r="DQ30" s="635"/>
      <c r="DR30" s="635"/>
      <c r="DS30" s="635"/>
      <c r="DT30" s="635"/>
      <c r="DU30" s="635"/>
      <c r="DV30" s="636"/>
      <c r="DW30" s="639">
        <v>22.6</v>
      </c>
      <c r="DX30" s="661"/>
      <c r="DY30" s="661"/>
      <c r="DZ30" s="661"/>
      <c r="EA30" s="661"/>
      <c r="EB30" s="661"/>
      <c r="EC30" s="662"/>
    </row>
    <row r="31" spans="2:133" ht="11.25" customHeight="1" x14ac:dyDescent="0.15">
      <c r="B31" s="631" t="s">
        <v>312</v>
      </c>
      <c r="C31" s="632"/>
      <c r="D31" s="632"/>
      <c r="E31" s="632"/>
      <c r="F31" s="632"/>
      <c r="G31" s="632"/>
      <c r="H31" s="632"/>
      <c r="I31" s="632"/>
      <c r="J31" s="632"/>
      <c r="K31" s="632"/>
      <c r="L31" s="632"/>
      <c r="M31" s="632"/>
      <c r="N31" s="632"/>
      <c r="O31" s="632"/>
      <c r="P31" s="632"/>
      <c r="Q31" s="633"/>
      <c r="R31" s="634">
        <v>452273</v>
      </c>
      <c r="S31" s="635"/>
      <c r="T31" s="635"/>
      <c r="U31" s="635"/>
      <c r="V31" s="635"/>
      <c r="W31" s="635"/>
      <c r="X31" s="635"/>
      <c r="Y31" s="636"/>
      <c r="Z31" s="637">
        <v>7.7</v>
      </c>
      <c r="AA31" s="637"/>
      <c r="AB31" s="637"/>
      <c r="AC31" s="637"/>
      <c r="AD31" s="638" t="s">
        <v>130</v>
      </c>
      <c r="AE31" s="638"/>
      <c r="AF31" s="638"/>
      <c r="AG31" s="638"/>
      <c r="AH31" s="638"/>
      <c r="AI31" s="638"/>
      <c r="AJ31" s="638"/>
      <c r="AK31" s="638"/>
      <c r="AL31" s="639" t="s">
        <v>130</v>
      </c>
      <c r="AM31" s="640"/>
      <c r="AN31" s="640"/>
      <c r="AO31" s="641"/>
      <c r="AP31" s="680" t="s">
        <v>313</v>
      </c>
      <c r="AQ31" s="681"/>
      <c r="AR31" s="681"/>
      <c r="AS31" s="681"/>
      <c r="AT31" s="686" t="s">
        <v>314</v>
      </c>
      <c r="AU31" s="219"/>
      <c r="AV31" s="219"/>
      <c r="AW31" s="219"/>
      <c r="AX31" s="620" t="s">
        <v>189</v>
      </c>
      <c r="AY31" s="621"/>
      <c r="AZ31" s="621"/>
      <c r="BA31" s="621"/>
      <c r="BB31" s="621"/>
      <c r="BC31" s="621"/>
      <c r="BD31" s="621"/>
      <c r="BE31" s="621"/>
      <c r="BF31" s="622"/>
      <c r="BG31" s="690">
        <v>97.3</v>
      </c>
      <c r="BH31" s="678"/>
      <c r="BI31" s="678"/>
      <c r="BJ31" s="678"/>
      <c r="BK31" s="678"/>
      <c r="BL31" s="678"/>
      <c r="BM31" s="629">
        <v>90.9</v>
      </c>
      <c r="BN31" s="678"/>
      <c r="BO31" s="678"/>
      <c r="BP31" s="678"/>
      <c r="BQ31" s="679"/>
      <c r="BR31" s="690">
        <v>96.8</v>
      </c>
      <c r="BS31" s="678"/>
      <c r="BT31" s="678"/>
      <c r="BU31" s="678"/>
      <c r="BV31" s="678"/>
      <c r="BW31" s="678"/>
      <c r="BX31" s="629">
        <v>91.5</v>
      </c>
      <c r="BY31" s="678"/>
      <c r="BZ31" s="678"/>
      <c r="CA31" s="678"/>
      <c r="CB31" s="679"/>
      <c r="CD31" s="669"/>
      <c r="CE31" s="670"/>
      <c r="CF31" s="631" t="s">
        <v>315</v>
      </c>
      <c r="CG31" s="632"/>
      <c r="CH31" s="632"/>
      <c r="CI31" s="632"/>
      <c r="CJ31" s="632"/>
      <c r="CK31" s="632"/>
      <c r="CL31" s="632"/>
      <c r="CM31" s="632"/>
      <c r="CN31" s="632"/>
      <c r="CO31" s="632"/>
      <c r="CP31" s="632"/>
      <c r="CQ31" s="633"/>
      <c r="CR31" s="634">
        <v>12284</v>
      </c>
      <c r="CS31" s="663"/>
      <c r="CT31" s="663"/>
      <c r="CU31" s="663"/>
      <c r="CV31" s="663"/>
      <c r="CW31" s="663"/>
      <c r="CX31" s="663"/>
      <c r="CY31" s="664"/>
      <c r="CZ31" s="639">
        <v>0.2</v>
      </c>
      <c r="DA31" s="661"/>
      <c r="DB31" s="661"/>
      <c r="DC31" s="665"/>
      <c r="DD31" s="643">
        <v>12284</v>
      </c>
      <c r="DE31" s="663"/>
      <c r="DF31" s="663"/>
      <c r="DG31" s="663"/>
      <c r="DH31" s="663"/>
      <c r="DI31" s="663"/>
      <c r="DJ31" s="663"/>
      <c r="DK31" s="664"/>
      <c r="DL31" s="643">
        <v>12284</v>
      </c>
      <c r="DM31" s="663"/>
      <c r="DN31" s="663"/>
      <c r="DO31" s="663"/>
      <c r="DP31" s="663"/>
      <c r="DQ31" s="663"/>
      <c r="DR31" s="663"/>
      <c r="DS31" s="663"/>
      <c r="DT31" s="663"/>
      <c r="DU31" s="663"/>
      <c r="DV31" s="664"/>
      <c r="DW31" s="639">
        <v>1</v>
      </c>
      <c r="DX31" s="661"/>
      <c r="DY31" s="661"/>
      <c r="DZ31" s="661"/>
      <c r="EA31" s="661"/>
      <c r="EB31" s="661"/>
      <c r="EC31" s="662"/>
    </row>
    <row r="32" spans="2:133" ht="11.25" customHeight="1" x14ac:dyDescent="0.15">
      <c r="B32" s="673" t="s">
        <v>316</v>
      </c>
      <c r="C32" s="674"/>
      <c r="D32" s="674"/>
      <c r="E32" s="674"/>
      <c r="F32" s="674"/>
      <c r="G32" s="674"/>
      <c r="H32" s="674"/>
      <c r="I32" s="674"/>
      <c r="J32" s="674"/>
      <c r="K32" s="674"/>
      <c r="L32" s="674"/>
      <c r="M32" s="674"/>
      <c r="N32" s="674"/>
      <c r="O32" s="674"/>
      <c r="P32" s="674"/>
      <c r="Q32" s="675"/>
      <c r="R32" s="634" t="s">
        <v>130</v>
      </c>
      <c r="S32" s="635"/>
      <c r="T32" s="635"/>
      <c r="U32" s="635"/>
      <c r="V32" s="635"/>
      <c r="W32" s="635"/>
      <c r="X32" s="635"/>
      <c r="Y32" s="636"/>
      <c r="Z32" s="637" t="s">
        <v>130</v>
      </c>
      <c r="AA32" s="637"/>
      <c r="AB32" s="637"/>
      <c r="AC32" s="637"/>
      <c r="AD32" s="638" t="s">
        <v>130</v>
      </c>
      <c r="AE32" s="638"/>
      <c r="AF32" s="638"/>
      <c r="AG32" s="638"/>
      <c r="AH32" s="638"/>
      <c r="AI32" s="638"/>
      <c r="AJ32" s="638"/>
      <c r="AK32" s="638"/>
      <c r="AL32" s="639" t="s">
        <v>130</v>
      </c>
      <c r="AM32" s="640"/>
      <c r="AN32" s="640"/>
      <c r="AO32" s="641"/>
      <c r="AP32" s="682"/>
      <c r="AQ32" s="683"/>
      <c r="AR32" s="683"/>
      <c r="AS32" s="683"/>
      <c r="AT32" s="687"/>
      <c r="AU32" s="215" t="s">
        <v>317</v>
      </c>
      <c r="AX32" s="631" t="s">
        <v>318</v>
      </c>
      <c r="AY32" s="632"/>
      <c r="AZ32" s="632"/>
      <c r="BA32" s="632"/>
      <c r="BB32" s="632"/>
      <c r="BC32" s="632"/>
      <c r="BD32" s="632"/>
      <c r="BE32" s="632"/>
      <c r="BF32" s="633"/>
      <c r="BG32" s="691">
        <v>97.3</v>
      </c>
      <c r="BH32" s="663"/>
      <c r="BI32" s="663"/>
      <c r="BJ32" s="663"/>
      <c r="BK32" s="663"/>
      <c r="BL32" s="663"/>
      <c r="BM32" s="640">
        <v>95.4</v>
      </c>
      <c r="BN32" s="663"/>
      <c r="BO32" s="663"/>
      <c r="BP32" s="663"/>
      <c r="BQ32" s="689"/>
      <c r="BR32" s="691">
        <v>99.3</v>
      </c>
      <c r="BS32" s="663"/>
      <c r="BT32" s="663"/>
      <c r="BU32" s="663"/>
      <c r="BV32" s="663"/>
      <c r="BW32" s="663"/>
      <c r="BX32" s="640">
        <v>97.3</v>
      </c>
      <c r="BY32" s="663"/>
      <c r="BZ32" s="663"/>
      <c r="CA32" s="663"/>
      <c r="CB32" s="689"/>
      <c r="CD32" s="671"/>
      <c r="CE32" s="672"/>
      <c r="CF32" s="631" t="s">
        <v>319</v>
      </c>
      <c r="CG32" s="632"/>
      <c r="CH32" s="632"/>
      <c r="CI32" s="632"/>
      <c r="CJ32" s="632"/>
      <c r="CK32" s="632"/>
      <c r="CL32" s="632"/>
      <c r="CM32" s="632"/>
      <c r="CN32" s="632"/>
      <c r="CO32" s="632"/>
      <c r="CP32" s="632"/>
      <c r="CQ32" s="633"/>
      <c r="CR32" s="634">
        <v>2438</v>
      </c>
      <c r="CS32" s="635"/>
      <c r="CT32" s="635"/>
      <c r="CU32" s="635"/>
      <c r="CV32" s="635"/>
      <c r="CW32" s="635"/>
      <c r="CX32" s="635"/>
      <c r="CY32" s="636"/>
      <c r="CZ32" s="639">
        <v>0</v>
      </c>
      <c r="DA32" s="661"/>
      <c r="DB32" s="661"/>
      <c r="DC32" s="665"/>
      <c r="DD32" s="643">
        <v>2438</v>
      </c>
      <c r="DE32" s="635"/>
      <c r="DF32" s="635"/>
      <c r="DG32" s="635"/>
      <c r="DH32" s="635"/>
      <c r="DI32" s="635"/>
      <c r="DJ32" s="635"/>
      <c r="DK32" s="636"/>
      <c r="DL32" s="643">
        <v>2438</v>
      </c>
      <c r="DM32" s="635"/>
      <c r="DN32" s="635"/>
      <c r="DO32" s="635"/>
      <c r="DP32" s="635"/>
      <c r="DQ32" s="635"/>
      <c r="DR32" s="635"/>
      <c r="DS32" s="635"/>
      <c r="DT32" s="635"/>
      <c r="DU32" s="635"/>
      <c r="DV32" s="636"/>
      <c r="DW32" s="639">
        <v>0.2</v>
      </c>
      <c r="DX32" s="661"/>
      <c r="DY32" s="661"/>
      <c r="DZ32" s="661"/>
      <c r="EA32" s="661"/>
      <c r="EB32" s="661"/>
      <c r="EC32" s="662"/>
    </row>
    <row r="33" spans="2:133" ht="11.25" customHeight="1" x14ac:dyDescent="0.15">
      <c r="B33" s="631" t="s">
        <v>320</v>
      </c>
      <c r="C33" s="632"/>
      <c r="D33" s="632"/>
      <c r="E33" s="632"/>
      <c r="F33" s="632"/>
      <c r="G33" s="632"/>
      <c r="H33" s="632"/>
      <c r="I33" s="632"/>
      <c r="J33" s="632"/>
      <c r="K33" s="632"/>
      <c r="L33" s="632"/>
      <c r="M33" s="632"/>
      <c r="N33" s="632"/>
      <c r="O33" s="632"/>
      <c r="P33" s="632"/>
      <c r="Q33" s="633"/>
      <c r="R33" s="634">
        <v>2017706</v>
      </c>
      <c r="S33" s="635"/>
      <c r="T33" s="635"/>
      <c r="U33" s="635"/>
      <c r="V33" s="635"/>
      <c r="W33" s="635"/>
      <c r="X33" s="635"/>
      <c r="Y33" s="636"/>
      <c r="Z33" s="637">
        <v>34.5</v>
      </c>
      <c r="AA33" s="637"/>
      <c r="AB33" s="637"/>
      <c r="AC33" s="637"/>
      <c r="AD33" s="638" t="s">
        <v>130</v>
      </c>
      <c r="AE33" s="638"/>
      <c r="AF33" s="638"/>
      <c r="AG33" s="638"/>
      <c r="AH33" s="638"/>
      <c r="AI33" s="638"/>
      <c r="AJ33" s="638"/>
      <c r="AK33" s="638"/>
      <c r="AL33" s="639" t="s">
        <v>130</v>
      </c>
      <c r="AM33" s="640"/>
      <c r="AN33" s="640"/>
      <c r="AO33" s="641"/>
      <c r="AP33" s="684"/>
      <c r="AQ33" s="685"/>
      <c r="AR33" s="685"/>
      <c r="AS33" s="685"/>
      <c r="AT33" s="688"/>
      <c r="AU33" s="220"/>
      <c r="AV33" s="220"/>
      <c r="AW33" s="220"/>
      <c r="AX33" s="652" t="s">
        <v>321</v>
      </c>
      <c r="AY33" s="653"/>
      <c r="AZ33" s="653"/>
      <c r="BA33" s="653"/>
      <c r="BB33" s="653"/>
      <c r="BC33" s="653"/>
      <c r="BD33" s="653"/>
      <c r="BE33" s="653"/>
      <c r="BF33" s="654"/>
      <c r="BG33" s="692">
        <v>97.2</v>
      </c>
      <c r="BH33" s="693"/>
      <c r="BI33" s="693"/>
      <c r="BJ33" s="693"/>
      <c r="BK33" s="693"/>
      <c r="BL33" s="693"/>
      <c r="BM33" s="694">
        <v>86.5</v>
      </c>
      <c r="BN33" s="693"/>
      <c r="BO33" s="693"/>
      <c r="BP33" s="693"/>
      <c r="BQ33" s="695"/>
      <c r="BR33" s="692">
        <v>94</v>
      </c>
      <c r="BS33" s="693"/>
      <c r="BT33" s="693"/>
      <c r="BU33" s="693"/>
      <c r="BV33" s="693"/>
      <c r="BW33" s="693"/>
      <c r="BX33" s="694">
        <v>85.1</v>
      </c>
      <c r="BY33" s="693"/>
      <c r="BZ33" s="693"/>
      <c r="CA33" s="693"/>
      <c r="CB33" s="695"/>
      <c r="CD33" s="631" t="s">
        <v>322</v>
      </c>
      <c r="CE33" s="632"/>
      <c r="CF33" s="632"/>
      <c r="CG33" s="632"/>
      <c r="CH33" s="632"/>
      <c r="CI33" s="632"/>
      <c r="CJ33" s="632"/>
      <c r="CK33" s="632"/>
      <c r="CL33" s="632"/>
      <c r="CM33" s="632"/>
      <c r="CN33" s="632"/>
      <c r="CO33" s="632"/>
      <c r="CP33" s="632"/>
      <c r="CQ33" s="633"/>
      <c r="CR33" s="634">
        <v>1618508</v>
      </c>
      <c r="CS33" s="663"/>
      <c r="CT33" s="663"/>
      <c r="CU33" s="663"/>
      <c r="CV33" s="663"/>
      <c r="CW33" s="663"/>
      <c r="CX33" s="663"/>
      <c r="CY33" s="664"/>
      <c r="CZ33" s="639">
        <v>28.9</v>
      </c>
      <c r="DA33" s="661"/>
      <c r="DB33" s="661"/>
      <c r="DC33" s="665"/>
      <c r="DD33" s="643">
        <v>1030072</v>
      </c>
      <c r="DE33" s="663"/>
      <c r="DF33" s="663"/>
      <c r="DG33" s="663"/>
      <c r="DH33" s="663"/>
      <c r="DI33" s="663"/>
      <c r="DJ33" s="663"/>
      <c r="DK33" s="664"/>
      <c r="DL33" s="643">
        <v>586396</v>
      </c>
      <c r="DM33" s="663"/>
      <c r="DN33" s="663"/>
      <c r="DO33" s="663"/>
      <c r="DP33" s="663"/>
      <c r="DQ33" s="663"/>
      <c r="DR33" s="663"/>
      <c r="DS33" s="663"/>
      <c r="DT33" s="663"/>
      <c r="DU33" s="663"/>
      <c r="DV33" s="664"/>
      <c r="DW33" s="639">
        <v>45.4</v>
      </c>
      <c r="DX33" s="661"/>
      <c r="DY33" s="661"/>
      <c r="DZ33" s="661"/>
      <c r="EA33" s="661"/>
      <c r="EB33" s="661"/>
      <c r="EC33" s="662"/>
    </row>
    <row r="34" spans="2:133" ht="11.25" customHeight="1" x14ac:dyDescent="0.15">
      <c r="B34" s="631" t="s">
        <v>323</v>
      </c>
      <c r="C34" s="632"/>
      <c r="D34" s="632"/>
      <c r="E34" s="632"/>
      <c r="F34" s="632"/>
      <c r="G34" s="632"/>
      <c r="H34" s="632"/>
      <c r="I34" s="632"/>
      <c r="J34" s="632"/>
      <c r="K34" s="632"/>
      <c r="L34" s="632"/>
      <c r="M34" s="632"/>
      <c r="N34" s="632"/>
      <c r="O34" s="632"/>
      <c r="P34" s="632"/>
      <c r="Q34" s="633"/>
      <c r="R34" s="634">
        <v>20172</v>
      </c>
      <c r="S34" s="635"/>
      <c r="T34" s="635"/>
      <c r="U34" s="635"/>
      <c r="V34" s="635"/>
      <c r="W34" s="635"/>
      <c r="X34" s="635"/>
      <c r="Y34" s="636"/>
      <c r="Z34" s="637">
        <v>0.3</v>
      </c>
      <c r="AA34" s="637"/>
      <c r="AB34" s="637"/>
      <c r="AC34" s="637"/>
      <c r="AD34" s="638" t="s">
        <v>130</v>
      </c>
      <c r="AE34" s="638"/>
      <c r="AF34" s="638"/>
      <c r="AG34" s="638"/>
      <c r="AH34" s="638"/>
      <c r="AI34" s="638"/>
      <c r="AJ34" s="638"/>
      <c r="AK34" s="638"/>
      <c r="AL34" s="639" t="s">
        <v>130</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324</v>
      </c>
      <c r="CE34" s="632"/>
      <c r="CF34" s="632"/>
      <c r="CG34" s="632"/>
      <c r="CH34" s="632"/>
      <c r="CI34" s="632"/>
      <c r="CJ34" s="632"/>
      <c r="CK34" s="632"/>
      <c r="CL34" s="632"/>
      <c r="CM34" s="632"/>
      <c r="CN34" s="632"/>
      <c r="CO34" s="632"/>
      <c r="CP34" s="632"/>
      <c r="CQ34" s="633"/>
      <c r="CR34" s="634">
        <v>375985</v>
      </c>
      <c r="CS34" s="635"/>
      <c r="CT34" s="635"/>
      <c r="CU34" s="635"/>
      <c r="CV34" s="635"/>
      <c r="CW34" s="635"/>
      <c r="CX34" s="635"/>
      <c r="CY34" s="636"/>
      <c r="CZ34" s="639">
        <v>6.7</v>
      </c>
      <c r="DA34" s="661"/>
      <c r="DB34" s="661"/>
      <c r="DC34" s="665"/>
      <c r="DD34" s="643">
        <v>266497</v>
      </c>
      <c r="DE34" s="635"/>
      <c r="DF34" s="635"/>
      <c r="DG34" s="635"/>
      <c r="DH34" s="635"/>
      <c r="DI34" s="635"/>
      <c r="DJ34" s="635"/>
      <c r="DK34" s="636"/>
      <c r="DL34" s="643">
        <v>223841</v>
      </c>
      <c r="DM34" s="635"/>
      <c r="DN34" s="635"/>
      <c r="DO34" s="635"/>
      <c r="DP34" s="635"/>
      <c r="DQ34" s="635"/>
      <c r="DR34" s="635"/>
      <c r="DS34" s="635"/>
      <c r="DT34" s="635"/>
      <c r="DU34" s="635"/>
      <c r="DV34" s="636"/>
      <c r="DW34" s="639">
        <v>17.3</v>
      </c>
      <c r="DX34" s="661"/>
      <c r="DY34" s="661"/>
      <c r="DZ34" s="661"/>
      <c r="EA34" s="661"/>
      <c r="EB34" s="661"/>
      <c r="EC34" s="662"/>
    </row>
    <row r="35" spans="2:133" ht="11.25" customHeight="1" x14ac:dyDescent="0.15">
      <c r="B35" s="631" t="s">
        <v>325</v>
      </c>
      <c r="C35" s="632"/>
      <c r="D35" s="632"/>
      <c r="E35" s="632"/>
      <c r="F35" s="632"/>
      <c r="G35" s="632"/>
      <c r="H35" s="632"/>
      <c r="I35" s="632"/>
      <c r="J35" s="632"/>
      <c r="K35" s="632"/>
      <c r="L35" s="632"/>
      <c r="M35" s="632"/>
      <c r="N35" s="632"/>
      <c r="O35" s="632"/>
      <c r="P35" s="632"/>
      <c r="Q35" s="633"/>
      <c r="R35" s="634">
        <v>1868</v>
      </c>
      <c r="S35" s="635"/>
      <c r="T35" s="635"/>
      <c r="U35" s="635"/>
      <c r="V35" s="635"/>
      <c r="W35" s="635"/>
      <c r="X35" s="635"/>
      <c r="Y35" s="636"/>
      <c r="Z35" s="637">
        <v>0</v>
      </c>
      <c r="AA35" s="637"/>
      <c r="AB35" s="637"/>
      <c r="AC35" s="637"/>
      <c r="AD35" s="638" t="s">
        <v>130</v>
      </c>
      <c r="AE35" s="638"/>
      <c r="AF35" s="638"/>
      <c r="AG35" s="638"/>
      <c r="AH35" s="638"/>
      <c r="AI35" s="638"/>
      <c r="AJ35" s="638"/>
      <c r="AK35" s="638"/>
      <c r="AL35" s="639" t="s">
        <v>130</v>
      </c>
      <c r="AM35" s="640"/>
      <c r="AN35" s="640"/>
      <c r="AO35" s="641"/>
      <c r="AP35" s="223"/>
      <c r="AQ35" s="616" t="s">
        <v>326</v>
      </c>
      <c r="AR35" s="617"/>
      <c r="AS35" s="617"/>
      <c r="AT35" s="617"/>
      <c r="AU35" s="617"/>
      <c r="AV35" s="617"/>
      <c r="AW35" s="617"/>
      <c r="AX35" s="617"/>
      <c r="AY35" s="617"/>
      <c r="AZ35" s="617"/>
      <c r="BA35" s="617"/>
      <c r="BB35" s="617"/>
      <c r="BC35" s="617"/>
      <c r="BD35" s="617"/>
      <c r="BE35" s="617"/>
      <c r="BF35" s="618"/>
      <c r="BG35" s="616" t="s">
        <v>327</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328</v>
      </c>
      <c r="CE35" s="632"/>
      <c r="CF35" s="632"/>
      <c r="CG35" s="632"/>
      <c r="CH35" s="632"/>
      <c r="CI35" s="632"/>
      <c r="CJ35" s="632"/>
      <c r="CK35" s="632"/>
      <c r="CL35" s="632"/>
      <c r="CM35" s="632"/>
      <c r="CN35" s="632"/>
      <c r="CO35" s="632"/>
      <c r="CP35" s="632"/>
      <c r="CQ35" s="633"/>
      <c r="CR35" s="634">
        <v>28026</v>
      </c>
      <c r="CS35" s="663"/>
      <c r="CT35" s="663"/>
      <c r="CU35" s="663"/>
      <c r="CV35" s="663"/>
      <c r="CW35" s="663"/>
      <c r="CX35" s="663"/>
      <c r="CY35" s="664"/>
      <c r="CZ35" s="639">
        <v>0.5</v>
      </c>
      <c r="DA35" s="661"/>
      <c r="DB35" s="661"/>
      <c r="DC35" s="665"/>
      <c r="DD35" s="643">
        <v>10444</v>
      </c>
      <c r="DE35" s="663"/>
      <c r="DF35" s="663"/>
      <c r="DG35" s="663"/>
      <c r="DH35" s="663"/>
      <c r="DI35" s="663"/>
      <c r="DJ35" s="663"/>
      <c r="DK35" s="664"/>
      <c r="DL35" s="643">
        <v>7155</v>
      </c>
      <c r="DM35" s="663"/>
      <c r="DN35" s="663"/>
      <c r="DO35" s="663"/>
      <c r="DP35" s="663"/>
      <c r="DQ35" s="663"/>
      <c r="DR35" s="663"/>
      <c r="DS35" s="663"/>
      <c r="DT35" s="663"/>
      <c r="DU35" s="663"/>
      <c r="DV35" s="664"/>
      <c r="DW35" s="639">
        <v>0.6</v>
      </c>
      <c r="DX35" s="661"/>
      <c r="DY35" s="661"/>
      <c r="DZ35" s="661"/>
      <c r="EA35" s="661"/>
      <c r="EB35" s="661"/>
      <c r="EC35" s="662"/>
    </row>
    <row r="36" spans="2:133" ht="11.25" customHeight="1" x14ac:dyDescent="0.15">
      <c r="B36" s="631" t="s">
        <v>329</v>
      </c>
      <c r="C36" s="632"/>
      <c r="D36" s="632"/>
      <c r="E36" s="632"/>
      <c r="F36" s="632"/>
      <c r="G36" s="632"/>
      <c r="H36" s="632"/>
      <c r="I36" s="632"/>
      <c r="J36" s="632"/>
      <c r="K36" s="632"/>
      <c r="L36" s="632"/>
      <c r="M36" s="632"/>
      <c r="N36" s="632"/>
      <c r="O36" s="632"/>
      <c r="P36" s="632"/>
      <c r="Q36" s="633"/>
      <c r="R36" s="634">
        <v>55303</v>
      </c>
      <c r="S36" s="635"/>
      <c r="T36" s="635"/>
      <c r="U36" s="635"/>
      <c r="V36" s="635"/>
      <c r="W36" s="635"/>
      <c r="X36" s="635"/>
      <c r="Y36" s="636"/>
      <c r="Z36" s="637">
        <v>0.9</v>
      </c>
      <c r="AA36" s="637"/>
      <c r="AB36" s="637"/>
      <c r="AC36" s="637"/>
      <c r="AD36" s="638" t="s">
        <v>130</v>
      </c>
      <c r="AE36" s="638"/>
      <c r="AF36" s="638"/>
      <c r="AG36" s="638"/>
      <c r="AH36" s="638"/>
      <c r="AI36" s="638"/>
      <c r="AJ36" s="638"/>
      <c r="AK36" s="638"/>
      <c r="AL36" s="639" t="s">
        <v>130</v>
      </c>
      <c r="AM36" s="640"/>
      <c r="AN36" s="640"/>
      <c r="AO36" s="641"/>
      <c r="AP36" s="223"/>
      <c r="AQ36" s="696" t="s">
        <v>330</v>
      </c>
      <c r="AR36" s="697"/>
      <c r="AS36" s="697"/>
      <c r="AT36" s="697"/>
      <c r="AU36" s="697"/>
      <c r="AV36" s="697"/>
      <c r="AW36" s="697"/>
      <c r="AX36" s="697"/>
      <c r="AY36" s="698"/>
      <c r="AZ36" s="623">
        <v>67531</v>
      </c>
      <c r="BA36" s="624"/>
      <c r="BB36" s="624"/>
      <c r="BC36" s="624"/>
      <c r="BD36" s="624"/>
      <c r="BE36" s="624"/>
      <c r="BF36" s="699"/>
      <c r="BG36" s="620" t="s">
        <v>331</v>
      </c>
      <c r="BH36" s="621"/>
      <c r="BI36" s="621"/>
      <c r="BJ36" s="621"/>
      <c r="BK36" s="621"/>
      <c r="BL36" s="621"/>
      <c r="BM36" s="621"/>
      <c r="BN36" s="621"/>
      <c r="BO36" s="621"/>
      <c r="BP36" s="621"/>
      <c r="BQ36" s="621"/>
      <c r="BR36" s="621"/>
      <c r="BS36" s="621"/>
      <c r="BT36" s="621"/>
      <c r="BU36" s="622"/>
      <c r="BV36" s="623">
        <v>27468</v>
      </c>
      <c r="BW36" s="624"/>
      <c r="BX36" s="624"/>
      <c r="BY36" s="624"/>
      <c r="BZ36" s="624"/>
      <c r="CA36" s="624"/>
      <c r="CB36" s="699"/>
      <c r="CD36" s="631" t="s">
        <v>332</v>
      </c>
      <c r="CE36" s="632"/>
      <c r="CF36" s="632"/>
      <c r="CG36" s="632"/>
      <c r="CH36" s="632"/>
      <c r="CI36" s="632"/>
      <c r="CJ36" s="632"/>
      <c r="CK36" s="632"/>
      <c r="CL36" s="632"/>
      <c r="CM36" s="632"/>
      <c r="CN36" s="632"/>
      <c r="CO36" s="632"/>
      <c r="CP36" s="632"/>
      <c r="CQ36" s="633"/>
      <c r="CR36" s="634">
        <v>649576</v>
      </c>
      <c r="CS36" s="635"/>
      <c r="CT36" s="635"/>
      <c r="CU36" s="635"/>
      <c r="CV36" s="635"/>
      <c r="CW36" s="635"/>
      <c r="CX36" s="635"/>
      <c r="CY36" s="636"/>
      <c r="CZ36" s="639">
        <v>11.6</v>
      </c>
      <c r="DA36" s="661"/>
      <c r="DB36" s="661"/>
      <c r="DC36" s="665"/>
      <c r="DD36" s="643">
        <v>351237</v>
      </c>
      <c r="DE36" s="635"/>
      <c r="DF36" s="635"/>
      <c r="DG36" s="635"/>
      <c r="DH36" s="635"/>
      <c r="DI36" s="635"/>
      <c r="DJ36" s="635"/>
      <c r="DK36" s="636"/>
      <c r="DL36" s="643">
        <v>310792</v>
      </c>
      <c r="DM36" s="635"/>
      <c r="DN36" s="635"/>
      <c r="DO36" s="635"/>
      <c r="DP36" s="635"/>
      <c r="DQ36" s="635"/>
      <c r="DR36" s="635"/>
      <c r="DS36" s="635"/>
      <c r="DT36" s="635"/>
      <c r="DU36" s="635"/>
      <c r="DV36" s="636"/>
      <c r="DW36" s="639">
        <v>24</v>
      </c>
      <c r="DX36" s="661"/>
      <c r="DY36" s="661"/>
      <c r="DZ36" s="661"/>
      <c r="EA36" s="661"/>
      <c r="EB36" s="661"/>
      <c r="EC36" s="662"/>
    </row>
    <row r="37" spans="2:133" ht="11.25" customHeight="1" x14ac:dyDescent="0.15">
      <c r="B37" s="631" t="s">
        <v>333</v>
      </c>
      <c r="C37" s="632"/>
      <c r="D37" s="632"/>
      <c r="E37" s="632"/>
      <c r="F37" s="632"/>
      <c r="G37" s="632"/>
      <c r="H37" s="632"/>
      <c r="I37" s="632"/>
      <c r="J37" s="632"/>
      <c r="K37" s="632"/>
      <c r="L37" s="632"/>
      <c r="M37" s="632"/>
      <c r="N37" s="632"/>
      <c r="O37" s="632"/>
      <c r="P37" s="632"/>
      <c r="Q37" s="633"/>
      <c r="R37" s="634">
        <v>624549</v>
      </c>
      <c r="S37" s="635"/>
      <c r="T37" s="635"/>
      <c r="U37" s="635"/>
      <c r="V37" s="635"/>
      <c r="W37" s="635"/>
      <c r="X37" s="635"/>
      <c r="Y37" s="636"/>
      <c r="Z37" s="637">
        <v>10.7</v>
      </c>
      <c r="AA37" s="637"/>
      <c r="AB37" s="637"/>
      <c r="AC37" s="637"/>
      <c r="AD37" s="638" t="s">
        <v>130</v>
      </c>
      <c r="AE37" s="638"/>
      <c r="AF37" s="638"/>
      <c r="AG37" s="638"/>
      <c r="AH37" s="638"/>
      <c r="AI37" s="638"/>
      <c r="AJ37" s="638"/>
      <c r="AK37" s="638"/>
      <c r="AL37" s="639" t="s">
        <v>130</v>
      </c>
      <c r="AM37" s="640"/>
      <c r="AN37" s="640"/>
      <c r="AO37" s="641"/>
      <c r="AQ37" s="700" t="s">
        <v>334</v>
      </c>
      <c r="AR37" s="701"/>
      <c r="AS37" s="701"/>
      <c r="AT37" s="701"/>
      <c r="AU37" s="701"/>
      <c r="AV37" s="701"/>
      <c r="AW37" s="701"/>
      <c r="AX37" s="701"/>
      <c r="AY37" s="702"/>
      <c r="AZ37" s="634">
        <v>26786</v>
      </c>
      <c r="BA37" s="635"/>
      <c r="BB37" s="635"/>
      <c r="BC37" s="635"/>
      <c r="BD37" s="663"/>
      <c r="BE37" s="663"/>
      <c r="BF37" s="689"/>
      <c r="BG37" s="631" t="s">
        <v>335</v>
      </c>
      <c r="BH37" s="632"/>
      <c r="BI37" s="632"/>
      <c r="BJ37" s="632"/>
      <c r="BK37" s="632"/>
      <c r="BL37" s="632"/>
      <c r="BM37" s="632"/>
      <c r="BN37" s="632"/>
      <c r="BO37" s="632"/>
      <c r="BP37" s="632"/>
      <c r="BQ37" s="632"/>
      <c r="BR37" s="632"/>
      <c r="BS37" s="632"/>
      <c r="BT37" s="632"/>
      <c r="BU37" s="633"/>
      <c r="BV37" s="634">
        <v>27468</v>
      </c>
      <c r="BW37" s="635"/>
      <c r="BX37" s="635"/>
      <c r="BY37" s="635"/>
      <c r="BZ37" s="635"/>
      <c r="CA37" s="635"/>
      <c r="CB37" s="644"/>
      <c r="CD37" s="631" t="s">
        <v>336</v>
      </c>
      <c r="CE37" s="632"/>
      <c r="CF37" s="632"/>
      <c r="CG37" s="632"/>
      <c r="CH37" s="632"/>
      <c r="CI37" s="632"/>
      <c r="CJ37" s="632"/>
      <c r="CK37" s="632"/>
      <c r="CL37" s="632"/>
      <c r="CM37" s="632"/>
      <c r="CN37" s="632"/>
      <c r="CO37" s="632"/>
      <c r="CP37" s="632"/>
      <c r="CQ37" s="633"/>
      <c r="CR37" s="634">
        <v>8250</v>
      </c>
      <c r="CS37" s="663"/>
      <c r="CT37" s="663"/>
      <c r="CU37" s="663"/>
      <c r="CV37" s="663"/>
      <c r="CW37" s="663"/>
      <c r="CX37" s="663"/>
      <c r="CY37" s="664"/>
      <c r="CZ37" s="639">
        <v>0.1</v>
      </c>
      <c r="DA37" s="661"/>
      <c r="DB37" s="661"/>
      <c r="DC37" s="665"/>
      <c r="DD37" s="643">
        <v>7326</v>
      </c>
      <c r="DE37" s="663"/>
      <c r="DF37" s="663"/>
      <c r="DG37" s="663"/>
      <c r="DH37" s="663"/>
      <c r="DI37" s="663"/>
      <c r="DJ37" s="663"/>
      <c r="DK37" s="664"/>
      <c r="DL37" s="643">
        <v>7326</v>
      </c>
      <c r="DM37" s="663"/>
      <c r="DN37" s="663"/>
      <c r="DO37" s="663"/>
      <c r="DP37" s="663"/>
      <c r="DQ37" s="663"/>
      <c r="DR37" s="663"/>
      <c r="DS37" s="663"/>
      <c r="DT37" s="663"/>
      <c r="DU37" s="663"/>
      <c r="DV37" s="664"/>
      <c r="DW37" s="639">
        <v>0.6</v>
      </c>
      <c r="DX37" s="661"/>
      <c r="DY37" s="661"/>
      <c r="DZ37" s="661"/>
      <c r="EA37" s="661"/>
      <c r="EB37" s="661"/>
      <c r="EC37" s="662"/>
    </row>
    <row r="38" spans="2:133" ht="11.25" customHeight="1" x14ac:dyDescent="0.15">
      <c r="B38" s="631" t="s">
        <v>337</v>
      </c>
      <c r="C38" s="632"/>
      <c r="D38" s="632"/>
      <c r="E38" s="632"/>
      <c r="F38" s="632"/>
      <c r="G38" s="632"/>
      <c r="H38" s="632"/>
      <c r="I38" s="632"/>
      <c r="J38" s="632"/>
      <c r="K38" s="632"/>
      <c r="L38" s="632"/>
      <c r="M38" s="632"/>
      <c r="N38" s="632"/>
      <c r="O38" s="632"/>
      <c r="P38" s="632"/>
      <c r="Q38" s="633"/>
      <c r="R38" s="634">
        <v>22970</v>
      </c>
      <c r="S38" s="635"/>
      <c r="T38" s="635"/>
      <c r="U38" s="635"/>
      <c r="V38" s="635"/>
      <c r="W38" s="635"/>
      <c r="X38" s="635"/>
      <c r="Y38" s="636"/>
      <c r="Z38" s="637">
        <v>0.4</v>
      </c>
      <c r="AA38" s="637"/>
      <c r="AB38" s="637"/>
      <c r="AC38" s="637"/>
      <c r="AD38" s="638">
        <v>2942</v>
      </c>
      <c r="AE38" s="638"/>
      <c r="AF38" s="638"/>
      <c r="AG38" s="638"/>
      <c r="AH38" s="638"/>
      <c r="AI38" s="638"/>
      <c r="AJ38" s="638"/>
      <c r="AK38" s="638"/>
      <c r="AL38" s="639">
        <v>0.2</v>
      </c>
      <c r="AM38" s="640"/>
      <c r="AN38" s="640"/>
      <c r="AO38" s="641"/>
      <c r="AQ38" s="700" t="s">
        <v>338</v>
      </c>
      <c r="AR38" s="701"/>
      <c r="AS38" s="701"/>
      <c r="AT38" s="701"/>
      <c r="AU38" s="701"/>
      <c r="AV38" s="701"/>
      <c r="AW38" s="701"/>
      <c r="AX38" s="701"/>
      <c r="AY38" s="702"/>
      <c r="AZ38" s="634">
        <v>10326</v>
      </c>
      <c r="BA38" s="635"/>
      <c r="BB38" s="635"/>
      <c r="BC38" s="635"/>
      <c r="BD38" s="663"/>
      <c r="BE38" s="663"/>
      <c r="BF38" s="689"/>
      <c r="BG38" s="631" t="s">
        <v>339</v>
      </c>
      <c r="BH38" s="632"/>
      <c r="BI38" s="632"/>
      <c r="BJ38" s="632"/>
      <c r="BK38" s="632"/>
      <c r="BL38" s="632"/>
      <c r="BM38" s="632"/>
      <c r="BN38" s="632"/>
      <c r="BO38" s="632"/>
      <c r="BP38" s="632"/>
      <c r="BQ38" s="632"/>
      <c r="BR38" s="632"/>
      <c r="BS38" s="632"/>
      <c r="BT38" s="632"/>
      <c r="BU38" s="633"/>
      <c r="BV38" s="634">
        <v>266</v>
      </c>
      <c r="BW38" s="635"/>
      <c r="BX38" s="635"/>
      <c r="BY38" s="635"/>
      <c r="BZ38" s="635"/>
      <c r="CA38" s="635"/>
      <c r="CB38" s="644"/>
      <c r="CD38" s="631" t="s">
        <v>340</v>
      </c>
      <c r="CE38" s="632"/>
      <c r="CF38" s="632"/>
      <c r="CG38" s="632"/>
      <c r="CH38" s="632"/>
      <c r="CI38" s="632"/>
      <c r="CJ38" s="632"/>
      <c r="CK38" s="632"/>
      <c r="CL38" s="632"/>
      <c r="CM38" s="632"/>
      <c r="CN38" s="632"/>
      <c r="CO38" s="632"/>
      <c r="CP38" s="632"/>
      <c r="CQ38" s="633"/>
      <c r="CR38" s="634">
        <v>67531</v>
      </c>
      <c r="CS38" s="635"/>
      <c r="CT38" s="635"/>
      <c r="CU38" s="635"/>
      <c r="CV38" s="635"/>
      <c r="CW38" s="635"/>
      <c r="CX38" s="635"/>
      <c r="CY38" s="636"/>
      <c r="CZ38" s="639">
        <v>1.2</v>
      </c>
      <c r="DA38" s="661"/>
      <c r="DB38" s="661"/>
      <c r="DC38" s="665"/>
      <c r="DD38" s="643">
        <v>44608</v>
      </c>
      <c r="DE38" s="635"/>
      <c r="DF38" s="635"/>
      <c r="DG38" s="635"/>
      <c r="DH38" s="635"/>
      <c r="DI38" s="635"/>
      <c r="DJ38" s="635"/>
      <c r="DK38" s="636"/>
      <c r="DL38" s="643">
        <v>44608</v>
      </c>
      <c r="DM38" s="635"/>
      <c r="DN38" s="635"/>
      <c r="DO38" s="635"/>
      <c r="DP38" s="635"/>
      <c r="DQ38" s="635"/>
      <c r="DR38" s="635"/>
      <c r="DS38" s="635"/>
      <c r="DT38" s="635"/>
      <c r="DU38" s="635"/>
      <c r="DV38" s="636"/>
      <c r="DW38" s="639">
        <v>3.4</v>
      </c>
      <c r="DX38" s="661"/>
      <c r="DY38" s="661"/>
      <c r="DZ38" s="661"/>
      <c r="EA38" s="661"/>
      <c r="EB38" s="661"/>
      <c r="EC38" s="662"/>
    </row>
    <row r="39" spans="2:133" ht="11.25" customHeight="1" x14ac:dyDescent="0.15">
      <c r="B39" s="631" t="s">
        <v>341</v>
      </c>
      <c r="C39" s="632"/>
      <c r="D39" s="632"/>
      <c r="E39" s="632"/>
      <c r="F39" s="632"/>
      <c r="G39" s="632"/>
      <c r="H39" s="632"/>
      <c r="I39" s="632"/>
      <c r="J39" s="632"/>
      <c r="K39" s="632"/>
      <c r="L39" s="632"/>
      <c r="M39" s="632"/>
      <c r="N39" s="632"/>
      <c r="O39" s="632"/>
      <c r="P39" s="632"/>
      <c r="Q39" s="633"/>
      <c r="R39" s="634">
        <v>467985</v>
      </c>
      <c r="S39" s="635"/>
      <c r="T39" s="635"/>
      <c r="U39" s="635"/>
      <c r="V39" s="635"/>
      <c r="W39" s="635"/>
      <c r="X39" s="635"/>
      <c r="Y39" s="636"/>
      <c r="Z39" s="637">
        <v>8</v>
      </c>
      <c r="AA39" s="637"/>
      <c r="AB39" s="637"/>
      <c r="AC39" s="637"/>
      <c r="AD39" s="638" t="s">
        <v>130</v>
      </c>
      <c r="AE39" s="638"/>
      <c r="AF39" s="638"/>
      <c r="AG39" s="638"/>
      <c r="AH39" s="638"/>
      <c r="AI39" s="638"/>
      <c r="AJ39" s="638"/>
      <c r="AK39" s="638"/>
      <c r="AL39" s="639" t="s">
        <v>130</v>
      </c>
      <c r="AM39" s="640"/>
      <c r="AN39" s="640"/>
      <c r="AO39" s="641"/>
      <c r="AQ39" s="700" t="s">
        <v>342</v>
      </c>
      <c r="AR39" s="701"/>
      <c r="AS39" s="701"/>
      <c r="AT39" s="701"/>
      <c r="AU39" s="701"/>
      <c r="AV39" s="701"/>
      <c r="AW39" s="701"/>
      <c r="AX39" s="701"/>
      <c r="AY39" s="702"/>
      <c r="AZ39" s="634" t="s">
        <v>130</v>
      </c>
      <c r="BA39" s="635"/>
      <c r="BB39" s="635"/>
      <c r="BC39" s="635"/>
      <c r="BD39" s="663"/>
      <c r="BE39" s="663"/>
      <c r="BF39" s="689"/>
      <c r="BG39" s="631" t="s">
        <v>343</v>
      </c>
      <c r="BH39" s="632"/>
      <c r="BI39" s="632"/>
      <c r="BJ39" s="632"/>
      <c r="BK39" s="632"/>
      <c r="BL39" s="632"/>
      <c r="BM39" s="632"/>
      <c r="BN39" s="632"/>
      <c r="BO39" s="632"/>
      <c r="BP39" s="632"/>
      <c r="BQ39" s="632"/>
      <c r="BR39" s="632"/>
      <c r="BS39" s="632"/>
      <c r="BT39" s="632"/>
      <c r="BU39" s="633"/>
      <c r="BV39" s="634">
        <v>416</v>
      </c>
      <c r="BW39" s="635"/>
      <c r="BX39" s="635"/>
      <c r="BY39" s="635"/>
      <c r="BZ39" s="635"/>
      <c r="CA39" s="635"/>
      <c r="CB39" s="644"/>
      <c r="CD39" s="631" t="s">
        <v>344</v>
      </c>
      <c r="CE39" s="632"/>
      <c r="CF39" s="632"/>
      <c r="CG39" s="632"/>
      <c r="CH39" s="632"/>
      <c r="CI39" s="632"/>
      <c r="CJ39" s="632"/>
      <c r="CK39" s="632"/>
      <c r="CL39" s="632"/>
      <c r="CM39" s="632"/>
      <c r="CN39" s="632"/>
      <c r="CO39" s="632"/>
      <c r="CP39" s="632"/>
      <c r="CQ39" s="633"/>
      <c r="CR39" s="634">
        <v>150934</v>
      </c>
      <c r="CS39" s="663"/>
      <c r="CT39" s="663"/>
      <c r="CU39" s="663"/>
      <c r="CV39" s="663"/>
      <c r="CW39" s="663"/>
      <c r="CX39" s="663"/>
      <c r="CY39" s="664"/>
      <c r="CZ39" s="639">
        <v>2.7</v>
      </c>
      <c r="DA39" s="661"/>
      <c r="DB39" s="661"/>
      <c r="DC39" s="665"/>
      <c r="DD39" s="643">
        <v>10830</v>
      </c>
      <c r="DE39" s="663"/>
      <c r="DF39" s="663"/>
      <c r="DG39" s="663"/>
      <c r="DH39" s="663"/>
      <c r="DI39" s="663"/>
      <c r="DJ39" s="663"/>
      <c r="DK39" s="664"/>
      <c r="DL39" s="643" t="s">
        <v>130</v>
      </c>
      <c r="DM39" s="663"/>
      <c r="DN39" s="663"/>
      <c r="DO39" s="663"/>
      <c r="DP39" s="663"/>
      <c r="DQ39" s="663"/>
      <c r="DR39" s="663"/>
      <c r="DS39" s="663"/>
      <c r="DT39" s="663"/>
      <c r="DU39" s="663"/>
      <c r="DV39" s="664"/>
      <c r="DW39" s="639" t="s">
        <v>130</v>
      </c>
      <c r="DX39" s="661"/>
      <c r="DY39" s="661"/>
      <c r="DZ39" s="661"/>
      <c r="EA39" s="661"/>
      <c r="EB39" s="661"/>
      <c r="EC39" s="662"/>
    </row>
    <row r="40" spans="2:133" ht="11.25" customHeight="1" x14ac:dyDescent="0.15">
      <c r="B40" s="631" t="s">
        <v>345</v>
      </c>
      <c r="C40" s="632"/>
      <c r="D40" s="632"/>
      <c r="E40" s="632"/>
      <c r="F40" s="632"/>
      <c r="G40" s="632"/>
      <c r="H40" s="632"/>
      <c r="I40" s="632"/>
      <c r="J40" s="632"/>
      <c r="K40" s="632"/>
      <c r="L40" s="632"/>
      <c r="M40" s="632"/>
      <c r="N40" s="632"/>
      <c r="O40" s="632"/>
      <c r="P40" s="632"/>
      <c r="Q40" s="633"/>
      <c r="R40" s="634">
        <v>16065</v>
      </c>
      <c r="S40" s="635"/>
      <c r="T40" s="635"/>
      <c r="U40" s="635"/>
      <c r="V40" s="635"/>
      <c r="W40" s="635"/>
      <c r="X40" s="635"/>
      <c r="Y40" s="636"/>
      <c r="Z40" s="637">
        <v>0.3</v>
      </c>
      <c r="AA40" s="637"/>
      <c r="AB40" s="637"/>
      <c r="AC40" s="637"/>
      <c r="AD40" s="638" t="s">
        <v>130</v>
      </c>
      <c r="AE40" s="638"/>
      <c r="AF40" s="638"/>
      <c r="AG40" s="638"/>
      <c r="AH40" s="638"/>
      <c r="AI40" s="638"/>
      <c r="AJ40" s="638"/>
      <c r="AK40" s="638"/>
      <c r="AL40" s="639" t="s">
        <v>130</v>
      </c>
      <c r="AM40" s="640"/>
      <c r="AN40" s="640"/>
      <c r="AO40" s="641"/>
      <c r="AQ40" s="700" t="s">
        <v>346</v>
      </c>
      <c r="AR40" s="701"/>
      <c r="AS40" s="701"/>
      <c r="AT40" s="701"/>
      <c r="AU40" s="701"/>
      <c r="AV40" s="701"/>
      <c r="AW40" s="701"/>
      <c r="AX40" s="701"/>
      <c r="AY40" s="702"/>
      <c r="AZ40" s="634" t="s">
        <v>130</v>
      </c>
      <c r="BA40" s="635"/>
      <c r="BB40" s="635"/>
      <c r="BC40" s="635"/>
      <c r="BD40" s="663"/>
      <c r="BE40" s="663"/>
      <c r="BF40" s="689"/>
      <c r="BG40" s="682" t="s">
        <v>347</v>
      </c>
      <c r="BH40" s="683"/>
      <c r="BI40" s="683"/>
      <c r="BJ40" s="683"/>
      <c r="BK40" s="683"/>
      <c r="BL40" s="224"/>
      <c r="BM40" s="632" t="s">
        <v>348</v>
      </c>
      <c r="BN40" s="632"/>
      <c r="BO40" s="632"/>
      <c r="BP40" s="632"/>
      <c r="BQ40" s="632"/>
      <c r="BR40" s="632"/>
      <c r="BS40" s="632"/>
      <c r="BT40" s="632"/>
      <c r="BU40" s="633"/>
      <c r="BV40" s="634">
        <v>83</v>
      </c>
      <c r="BW40" s="635"/>
      <c r="BX40" s="635"/>
      <c r="BY40" s="635"/>
      <c r="BZ40" s="635"/>
      <c r="CA40" s="635"/>
      <c r="CB40" s="644"/>
      <c r="CD40" s="631" t="s">
        <v>349</v>
      </c>
      <c r="CE40" s="632"/>
      <c r="CF40" s="632"/>
      <c r="CG40" s="632"/>
      <c r="CH40" s="632"/>
      <c r="CI40" s="632"/>
      <c r="CJ40" s="632"/>
      <c r="CK40" s="632"/>
      <c r="CL40" s="632"/>
      <c r="CM40" s="632"/>
      <c r="CN40" s="632"/>
      <c r="CO40" s="632"/>
      <c r="CP40" s="632"/>
      <c r="CQ40" s="633"/>
      <c r="CR40" s="634">
        <v>346456</v>
      </c>
      <c r="CS40" s="635"/>
      <c r="CT40" s="635"/>
      <c r="CU40" s="635"/>
      <c r="CV40" s="635"/>
      <c r="CW40" s="635"/>
      <c r="CX40" s="635"/>
      <c r="CY40" s="636"/>
      <c r="CZ40" s="639">
        <v>6.2</v>
      </c>
      <c r="DA40" s="661"/>
      <c r="DB40" s="661"/>
      <c r="DC40" s="665"/>
      <c r="DD40" s="643">
        <v>346456</v>
      </c>
      <c r="DE40" s="635"/>
      <c r="DF40" s="635"/>
      <c r="DG40" s="635"/>
      <c r="DH40" s="635"/>
      <c r="DI40" s="635"/>
      <c r="DJ40" s="635"/>
      <c r="DK40" s="636"/>
      <c r="DL40" s="643" t="s">
        <v>130</v>
      </c>
      <c r="DM40" s="635"/>
      <c r="DN40" s="635"/>
      <c r="DO40" s="635"/>
      <c r="DP40" s="635"/>
      <c r="DQ40" s="635"/>
      <c r="DR40" s="635"/>
      <c r="DS40" s="635"/>
      <c r="DT40" s="635"/>
      <c r="DU40" s="635"/>
      <c r="DV40" s="636"/>
      <c r="DW40" s="639" t="s">
        <v>130</v>
      </c>
      <c r="DX40" s="661"/>
      <c r="DY40" s="661"/>
      <c r="DZ40" s="661"/>
      <c r="EA40" s="661"/>
      <c r="EB40" s="661"/>
      <c r="EC40" s="662"/>
    </row>
    <row r="41" spans="2:133" ht="11.25" customHeight="1" x14ac:dyDescent="0.15">
      <c r="B41" s="631" t="s">
        <v>350</v>
      </c>
      <c r="C41" s="632"/>
      <c r="D41" s="632"/>
      <c r="E41" s="632"/>
      <c r="F41" s="632"/>
      <c r="G41" s="632"/>
      <c r="H41" s="632"/>
      <c r="I41" s="632"/>
      <c r="J41" s="632"/>
      <c r="K41" s="632"/>
      <c r="L41" s="632"/>
      <c r="M41" s="632"/>
      <c r="N41" s="632"/>
      <c r="O41" s="632"/>
      <c r="P41" s="632"/>
      <c r="Q41" s="633"/>
      <c r="R41" s="634" t="s">
        <v>130</v>
      </c>
      <c r="S41" s="635"/>
      <c r="T41" s="635"/>
      <c r="U41" s="635"/>
      <c r="V41" s="635"/>
      <c r="W41" s="635"/>
      <c r="X41" s="635"/>
      <c r="Y41" s="636"/>
      <c r="Z41" s="637" t="s">
        <v>130</v>
      </c>
      <c r="AA41" s="637"/>
      <c r="AB41" s="637"/>
      <c r="AC41" s="637"/>
      <c r="AD41" s="638" t="s">
        <v>130</v>
      </c>
      <c r="AE41" s="638"/>
      <c r="AF41" s="638"/>
      <c r="AG41" s="638"/>
      <c r="AH41" s="638"/>
      <c r="AI41" s="638"/>
      <c r="AJ41" s="638"/>
      <c r="AK41" s="638"/>
      <c r="AL41" s="639" t="s">
        <v>130</v>
      </c>
      <c r="AM41" s="640"/>
      <c r="AN41" s="640"/>
      <c r="AO41" s="641"/>
      <c r="AQ41" s="700" t="s">
        <v>351</v>
      </c>
      <c r="AR41" s="701"/>
      <c r="AS41" s="701"/>
      <c r="AT41" s="701"/>
      <c r="AU41" s="701"/>
      <c r="AV41" s="701"/>
      <c r="AW41" s="701"/>
      <c r="AX41" s="701"/>
      <c r="AY41" s="702"/>
      <c r="AZ41" s="634">
        <v>11053</v>
      </c>
      <c r="BA41" s="635"/>
      <c r="BB41" s="635"/>
      <c r="BC41" s="635"/>
      <c r="BD41" s="663"/>
      <c r="BE41" s="663"/>
      <c r="BF41" s="689"/>
      <c r="BG41" s="682"/>
      <c r="BH41" s="683"/>
      <c r="BI41" s="683"/>
      <c r="BJ41" s="683"/>
      <c r="BK41" s="683"/>
      <c r="BL41" s="224"/>
      <c r="BM41" s="632" t="s">
        <v>352</v>
      </c>
      <c r="BN41" s="632"/>
      <c r="BO41" s="632"/>
      <c r="BP41" s="632"/>
      <c r="BQ41" s="632"/>
      <c r="BR41" s="632"/>
      <c r="BS41" s="632"/>
      <c r="BT41" s="632"/>
      <c r="BU41" s="633"/>
      <c r="BV41" s="634">
        <v>2</v>
      </c>
      <c r="BW41" s="635"/>
      <c r="BX41" s="635"/>
      <c r="BY41" s="635"/>
      <c r="BZ41" s="635"/>
      <c r="CA41" s="635"/>
      <c r="CB41" s="644"/>
      <c r="CD41" s="631" t="s">
        <v>353</v>
      </c>
      <c r="CE41" s="632"/>
      <c r="CF41" s="632"/>
      <c r="CG41" s="632"/>
      <c r="CH41" s="632"/>
      <c r="CI41" s="632"/>
      <c r="CJ41" s="632"/>
      <c r="CK41" s="632"/>
      <c r="CL41" s="632"/>
      <c r="CM41" s="632"/>
      <c r="CN41" s="632"/>
      <c r="CO41" s="632"/>
      <c r="CP41" s="632"/>
      <c r="CQ41" s="633"/>
      <c r="CR41" s="634" t="s">
        <v>130</v>
      </c>
      <c r="CS41" s="663"/>
      <c r="CT41" s="663"/>
      <c r="CU41" s="663"/>
      <c r="CV41" s="663"/>
      <c r="CW41" s="663"/>
      <c r="CX41" s="663"/>
      <c r="CY41" s="664"/>
      <c r="CZ41" s="639" t="s">
        <v>130</v>
      </c>
      <c r="DA41" s="661"/>
      <c r="DB41" s="661"/>
      <c r="DC41" s="665"/>
      <c r="DD41" s="643" t="s">
        <v>130</v>
      </c>
      <c r="DE41" s="663"/>
      <c r="DF41" s="663"/>
      <c r="DG41" s="663"/>
      <c r="DH41" s="663"/>
      <c r="DI41" s="663"/>
      <c r="DJ41" s="663"/>
      <c r="DK41" s="664"/>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15">
      <c r="B42" s="631" t="s">
        <v>354</v>
      </c>
      <c r="C42" s="632"/>
      <c r="D42" s="632"/>
      <c r="E42" s="632"/>
      <c r="F42" s="632"/>
      <c r="G42" s="632"/>
      <c r="H42" s="632"/>
      <c r="I42" s="632"/>
      <c r="J42" s="632"/>
      <c r="K42" s="632"/>
      <c r="L42" s="632"/>
      <c r="M42" s="632"/>
      <c r="N42" s="632"/>
      <c r="O42" s="632"/>
      <c r="P42" s="632"/>
      <c r="Q42" s="633"/>
      <c r="R42" s="634">
        <v>31620</v>
      </c>
      <c r="S42" s="635"/>
      <c r="T42" s="635"/>
      <c r="U42" s="635"/>
      <c r="V42" s="635"/>
      <c r="W42" s="635"/>
      <c r="X42" s="635"/>
      <c r="Y42" s="636"/>
      <c r="Z42" s="637">
        <v>0.5</v>
      </c>
      <c r="AA42" s="637"/>
      <c r="AB42" s="637"/>
      <c r="AC42" s="637"/>
      <c r="AD42" s="638" t="s">
        <v>130</v>
      </c>
      <c r="AE42" s="638"/>
      <c r="AF42" s="638"/>
      <c r="AG42" s="638"/>
      <c r="AH42" s="638"/>
      <c r="AI42" s="638"/>
      <c r="AJ42" s="638"/>
      <c r="AK42" s="638"/>
      <c r="AL42" s="639" t="s">
        <v>130</v>
      </c>
      <c r="AM42" s="640"/>
      <c r="AN42" s="640"/>
      <c r="AO42" s="641"/>
      <c r="AQ42" s="717" t="s">
        <v>355</v>
      </c>
      <c r="AR42" s="718"/>
      <c r="AS42" s="718"/>
      <c r="AT42" s="718"/>
      <c r="AU42" s="718"/>
      <c r="AV42" s="718"/>
      <c r="AW42" s="718"/>
      <c r="AX42" s="718"/>
      <c r="AY42" s="719"/>
      <c r="AZ42" s="709">
        <v>19366</v>
      </c>
      <c r="BA42" s="710"/>
      <c r="BB42" s="710"/>
      <c r="BC42" s="710"/>
      <c r="BD42" s="693"/>
      <c r="BE42" s="693"/>
      <c r="BF42" s="695"/>
      <c r="BG42" s="684"/>
      <c r="BH42" s="685"/>
      <c r="BI42" s="685"/>
      <c r="BJ42" s="685"/>
      <c r="BK42" s="685"/>
      <c r="BL42" s="225"/>
      <c r="BM42" s="653" t="s">
        <v>356</v>
      </c>
      <c r="BN42" s="653"/>
      <c r="BO42" s="653"/>
      <c r="BP42" s="653"/>
      <c r="BQ42" s="653"/>
      <c r="BR42" s="653"/>
      <c r="BS42" s="653"/>
      <c r="BT42" s="653"/>
      <c r="BU42" s="654"/>
      <c r="BV42" s="709">
        <v>352</v>
      </c>
      <c r="BW42" s="710"/>
      <c r="BX42" s="710"/>
      <c r="BY42" s="710"/>
      <c r="BZ42" s="710"/>
      <c r="CA42" s="710"/>
      <c r="CB42" s="716"/>
      <c r="CD42" s="631" t="s">
        <v>357</v>
      </c>
      <c r="CE42" s="632"/>
      <c r="CF42" s="632"/>
      <c r="CG42" s="632"/>
      <c r="CH42" s="632"/>
      <c r="CI42" s="632"/>
      <c r="CJ42" s="632"/>
      <c r="CK42" s="632"/>
      <c r="CL42" s="632"/>
      <c r="CM42" s="632"/>
      <c r="CN42" s="632"/>
      <c r="CO42" s="632"/>
      <c r="CP42" s="632"/>
      <c r="CQ42" s="633"/>
      <c r="CR42" s="634">
        <v>3121713</v>
      </c>
      <c r="CS42" s="635"/>
      <c r="CT42" s="635"/>
      <c r="CU42" s="635"/>
      <c r="CV42" s="635"/>
      <c r="CW42" s="635"/>
      <c r="CX42" s="635"/>
      <c r="CY42" s="636"/>
      <c r="CZ42" s="639">
        <v>55.7</v>
      </c>
      <c r="DA42" s="640"/>
      <c r="DB42" s="640"/>
      <c r="DC42" s="646"/>
      <c r="DD42" s="643">
        <v>173176</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15">
      <c r="B43" s="652" t="s">
        <v>358</v>
      </c>
      <c r="C43" s="653"/>
      <c r="D43" s="653"/>
      <c r="E43" s="653"/>
      <c r="F43" s="653"/>
      <c r="G43" s="653"/>
      <c r="H43" s="653"/>
      <c r="I43" s="653"/>
      <c r="J43" s="653"/>
      <c r="K43" s="653"/>
      <c r="L43" s="653"/>
      <c r="M43" s="653"/>
      <c r="N43" s="653"/>
      <c r="O43" s="653"/>
      <c r="P43" s="653"/>
      <c r="Q43" s="654"/>
      <c r="R43" s="709">
        <v>5841414</v>
      </c>
      <c r="S43" s="710"/>
      <c r="T43" s="710"/>
      <c r="U43" s="710"/>
      <c r="V43" s="710"/>
      <c r="W43" s="710"/>
      <c r="X43" s="710"/>
      <c r="Y43" s="711"/>
      <c r="Z43" s="712">
        <v>100</v>
      </c>
      <c r="AA43" s="712"/>
      <c r="AB43" s="712"/>
      <c r="AC43" s="712"/>
      <c r="AD43" s="713">
        <v>1245328</v>
      </c>
      <c r="AE43" s="713"/>
      <c r="AF43" s="713"/>
      <c r="AG43" s="713"/>
      <c r="AH43" s="713"/>
      <c r="AI43" s="713"/>
      <c r="AJ43" s="713"/>
      <c r="AK43" s="713"/>
      <c r="AL43" s="714">
        <v>100</v>
      </c>
      <c r="AM43" s="694"/>
      <c r="AN43" s="694"/>
      <c r="AO43" s="715"/>
      <c r="CD43" s="631" t="s">
        <v>359</v>
      </c>
      <c r="CE43" s="632"/>
      <c r="CF43" s="632"/>
      <c r="CG43" s="632"/>
      <c r="CH43" s="632"/>
      <c r="CI43" s="632"/>
      <c r="CJ43" s="632"/>
      <c r="CK43" s="632"/>
      <c r="CL43" s="632"/>
      <c r="CM43" s="632"/>
      <c r="CN43" s="632"/>
      <c r="CO43" s="632"/>
      <c r="CP43" s="632"/>
      <c r="CQ43" s="633"/>
      <c r="CR43" s="634" t="s">
        <v>231</v>
      </c>
      <c r="CS43" s="663"/>
      <c r="CT43" s="663"/>
      <c r="CU43" s="663"/>
      <c r="CV43" s="663"/>
      <c r="CW43" s="663"/>
      <c r="CX43" s="663"/>
      <c r="CY43" s="664"/>
      <c r="CZ43" s="639" t="s">
        <v>231</v>
      </c>
      <c r="DA43" s="661"/>
      <c r="DB43" s="661"/>
      <c r="DC43" s="665"/>
      <c r="DD43" s="643" t="s">
        <v>130</v>
      </c>
      <c r="DE43" s="663"/>
      <c r="DF43" s="663"/>
      <c r="DG43" s="663"/>
      <c r="DH43" s="663"/>
      <c r="DI43" s="663"/>
      <c r="DJ43" s="663"/>
      <c r="DK43" s="664"/>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15">
      <c r="CD44" s="667" t="s">
        <v>307</v>
      </c>
      <c r="CE44" s="668"/>
      <c r="CF44" s="631" t="s">
        <v>360</v>
      </c>
      <c r="CG44" s="632"/>
      <c r="CH44" s="632"/>
      <c r="CI44" s="632"/>
      <c r="CJ44" s="632"/>
      <c r="CK44" s="632"/>
      <c r="CL44" s="632"/>
      <c r="CM44" s="632"/>
      <c r="CN44" s="632"/>
      <c r="CO44" s="632"/>
      <c r="CP44" s="632"/>
      <c r="CQ44" s="633"/>
      <c r="CR44" s="634">
        <v>3121713</v>
      </c>
      <c r="CS44" s="635"/>
      <c r="CT44" s="635"/>
      <c r="CU44" s="635"/>
      <c r="CV44" s="635"/>
      <c r="CW44" s="635"/>
      <c r="CX44" s="635"/>
      <c r="CY44" s="636"/>
      <c r="CZ44" s="639">
        <v>55.7</v>
      </c>
      <c r="DA44" s="640"/>
      <c r="DB44" s="640"/>
      <c r="DC44" s="646"/>
      <c r="DD44" s="643">
        <v>173176</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15">
      <c r="B45" s="215" t="s">
        <v>361</v>
      </c>
      <c r="CD45" s="669"/>
      <c r="CE45" s="670"/>
      <c r="CF45" s="631" t="s">
        <v>362</v>
      </c>
      <c r="CG45" s="632"/>
      <c r="CH45" s="632"/>
      <c r="CI45" s="632"/>
      <c r="CJ45" s="632"/>
      <c r="CK45" s="632"/>
      <c r="CL45" s="632"/>
      <c r="CM45" s="632"/>
      <c r="CN45" s="632"/>
      <c r="CO45" s="632"/>
      <c r="CP45" s="632"/>
      <c r="CQ45" s="633"/>
      <c r="CR45" s="634">
        <v>3016942</v>
      </c>
      <c r="CS45" s="663"/>
      <c r="CT45" s="663"/>
      <c r="CU45" s="663"/>
      <c r="CV45" s="663"/>
      <c r="CW45" s="663"/>
      <c r="CX45" s="663"/>
      <c r="CY45" s="664"/>
      <c r="CZ45" s="639">
        <v>53.9</v>
      </c>
      <c r="DA45" s="661"/>
      <c r="DB45" s="661"/>
      <c r="DC45" s="665"/>
      <c r="DD45" s="643">
        <v>105137</v>
      </c>
      <c r="DE45" s="663"/>
      <c r="DF45" s="663"/>
      <c r="DG45" s="663"/>
      <c r="DH45" s="663"/>
      <c r="DI45" s="663"/>
      <c r="DJ45" s="663"/>
      <c r="DK45" s="664"/>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15">
      <c r="B46" s="226" t="s">
        <v>363</v>
      </c>
      <c r="CD46" s="669"/>
      <c r="CE46" s="670"/>
      <c r="CF46" s="631" t="s">
        <v>364</v>
      </c>
      <c r="CG46" s="632"/>
      <c r="CH46" s="632"/>
      <c r="CI46" s="632"/>
      <c r="CJ46" s="632"/>
      <c r="CK46" s="632"/>
      <c r="CL46" s="632"/>
      <c r="CM46" s="632"/>
      <c r="CN46" s="632"/>
      <c r="CO46" s="632"/>
      <c r="CP46" s="632"/>
      <c r="CQ46" s="633"/>
      <c r="CR46" s="634">
        <v>72167</v>
      </c>
      <c r="CS46" s="635"/>
      <c r="CT46" s="635"/>
      <c r="CU46" s="635"/>
      <c r="CV46" s="635"/>
      <c r="CW46" s="635"/>
      <c r="CX46" s="635"/>
      <c r="CY46" s="636"/>
      <c r="CZ46" s="639">
        <v>1.3</v>
      </c>
      <c r="DA46" s="640"/>
      <c r="DB46" s="640"/>
      <c r="DC46" s="646"/>
      <c r="DD46" s="643">
        <v>63235</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15">
      <c r="B47" s="226" t="s">
        <v>365</v>
      </c>
      <c r="CD47" s="669"/>
      <c r="CE47" s="670"/>
      <c r="CF47" s="631" t="s">
        <v>366</v>
      </c>
      <c r="CG47" s="632"/>
      <c r="CH47" s="632"/>
      <c r="CI47" s="632"/>
      <c r="CJ47" s="632"/>
      <c r="CK47" s="632"/>
      <c r="CL47" s="632"/>
      <c r="CM47" s="632"/>
      <c r="CN47" s="632"/>
      <c r="CO47" s="632"/>
      <c r="CP47" s="632"/>
      <c r="CQ47" s="633"/>
      <c r="CR47" s="634" t="s">
        <v>231</v>
      </c>
      <c r="CS47" s="663"/>
      <c r="CT47" s="663"/>
      <c r="CU47" s="663"/>
      <c r="CV47" s="663"/>
      <c r="CW47" s="663"/>
      <c r="CX47" s="663"/>
      <c r="CY47" s="664"/>
      <c r="CZ47" s="639" t="s">
        <v>231</v>
      </c>
      <c r="DA47" s="661"/>
      <c r="DB47" s="661"/>
      <c r="DC47" s="665"/>
      <c r="DD47" s="643" t="s">
        <v>231</v>
      </c>
      <c r="DE47" s="663"/>
      <c r="DF47" s="663"/>
      <c r="DG47" s="663"/>
      <c r="DH47" s="663"/>
      <c r="DI47" s="663"/>
      <c r="DJ47" s="663"/>
      <c r="DK47" s="664"/>
      <c r="DL47" s="703"/>
      <c r="DM47" s="704"/>
      <c r="DN47" s="704"/>
      <c r="DO47" s="704"/>
      <c r="DP47" s="704"/>
      <c r="DQ47" s="704"/>
      <c r="DR47" s="704"/>
      <c r="DS47" s="704"/>
      <c r="DT47" s="704"/>
      <c r="DU47" s="704"/>
      <c r="DV47" s="705"/>
      <c r="DW47" s="706"/>
      <c r="DX47" s="707"/>
      <c r="DY47" s="707"/>
      <c r="DZ47" s="707"/>
      <c r="EA47" s="707"/>
      <c r="EB47" s="707"/>
      <c r="EC47" s="708"/>
    </row>
    <row r="48" spans="2:133" x14ac:dyDescent="0.15">
      <c r="B48" s="226"/>
      <c r="CD48" s="671"/>
      <c r="CE48" s="672"/>
      <c r="CF48" s="631" t="s">
        <v>367</v>
      </c>
      <c r="CG48" s="632"/>
      <c r="CH48" s="632"/>
      <c r="CI48" s="632"/>
      <c r="CJ48" s="632"/>
      <c r="CK48" s="632"/>
      <c r="CL48" s="632"/>
      <c r="CM48" s="632"/>
      <c r="CN48" s="632"/>
      <c r="CO48" s="632"/>
      <c r="CP48" s="632"/>
      <c r="CQ48" s="633"/>
      <c r="CR48" s="634" t="s">
        <v>231</v>
      </c>
      <c r="CS48" s="635"/>
      <c r="CT48" s="635"/>
      <c r="CU48" s="635"/>
      <c r="CV48" s="635"/>
      <c r="CW48" s="635"/>
      <c r="CX48" s="635"/>
      <c r="CY48" s="636"/>
      <c r="CZ48" s="639" t="s">
        <v>231</v>
      </c>
      <c r="DA48" s="640"/>
      <c r="DB48" s="640"/>
      <c r="DC48" s="646"/>
      <c r="DD48" s="643" t="s">
        <v>231</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15">
      <c r="B49" s="226"/>
      <c r="CD49" s="652" t="s">
        <v>368</v>
      </c>
      <c r="CE49" s="653"/>
      <c r="CF49" s="653"/>
      <c r="CG49" s="653"/>
      <c r="CH49" s="653"/>
      <c r="CI49" s="653"/>
      <c r="CJ49" s="653"/>
      <c r="CK49" s="653"/>
      <c r="CL49" s="653"/>
      <c r="CM49" s="653"/>
      <c r="CN49" s="653"/>
      <c r="CO49" s="653"/>
      <c r="CP49" s="653"/>
      <c r="CQ49" s="654"/>
      <c r="CR49" s="709">
        <v>5602415</v>
      </c>
      <c r="CS49" s="693"/>
      <c r="CT49" s="693"/>
      <c r="CU49" s="693"/>
      <c r="CV49" s="693"/>
      <c r="CW49" s="693"/>
      <c r="CX49" s="693"/>
      <c r="CY49" s="720"/>
      <c r="CZ49" s="714">
        <v>100</v>
      </c>
      <c r="DA49" s="721"/>
      <c r="DB49" s="721"/>
      <c r="DC49" s="722"/>
      <c r="DD49" s="723">
        <v>1884541</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UmxRcNlmnbdvPUBwSK8Bw9pAQn8fSlkKU1usS5udiLPm53l8jRqHoKsDKz/gQXy39k2+felCEqyB/EVAbciZcA==" saltValue="T/91mFYNzRCQ1z3j8SAak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369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370</v>
      </c>
      <c r="DK2" s="760"/>
      <c r="DL2" s="760"/>
      <c r="DM2" s="760"/>
      <c r="DN2" s="760"/>
      <c r="DO2" s="761"/>
      <c r="DP2" s="229"/>
      <c r="DQ2" s="759" t="s">
        <v>371</v>
      </c>
      <c r="DR2" s="760"/>
      <c r="DS2" s="760"/>
      <c r="DT2" s="760"/>
      <c r="DU2" s="760"/>
      <c r="DV2" s="760"/>
      <c r="DW2" s="760"/>
      <c r="DX2" s="760"/>
      <c r="DY2" s="760"/>
      <c r="DZ2" s="761"/>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762" t="s">
        <v>372</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373</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753" t="s">
        <v>374</v>
      </c>
      <c r="B5" s="754"/>
      <c r="C5" s="754"/>
      <c r="D5" s="754"/>
      <c r="E5" s="754"/>
      <c r="F5" s="754"/>
      <c r="G5" s="754"/>
      <c r="H5" s="754"/>
      <c r="I5" s="754"/>
      <c r="J5" s="754"/>
      <c r="K5" s="754"/>
      <c r="L5" s="754"/>
      <c r="M5" s="754"/>
      <c r="N5" s="754"/>
      <c r="O5" s="754"/>
      <c r="P5" s="755"/>
      <c r="Q5" s="730" t="s">
        <v>375</v>
      </c>
      <c r="R5" s="731"/>
      <c r="S5" s="731"/>
      <c r="T5" s="731"/>
      <c r="U5" s="732"/>
      <c r="V5" s="730" t="s">
        <v>376</v>
      </c>
      <c r="W5" s="731"/>
      <c r="X5" s="731"/>
      <c r="Y5" s="731"/>
      <c r="Z5" s="732"/>
      <c r="AA5" s="730" t="s">
        <v>377</v>
      </c>
      <c r="AB5" s="731"/>
      <c r="AC5" s="731"/>
      <c r="AD5" s="731"/>
      <c r="AE5" s="731"/>
      <c r="AF5" s="763" t="s">
        <v>378</v>
      </c>
      <c r="AG5" s="731"/>
      <c r="AH5" s="731"/>
      <c r="AI5" s="731"/>
      <c r="AJ5" s="742"/>
      <c r="AK5" s="731" t="s">
        <v>379</v>
      </c>
      <c r="AL5" s="731"/>
      <c r="AM5" s="731"/>
      <c r="AN5" s="731"/>
      <c r="AO5" s="732"/>
      <c r="AP5" s="730" t="s">
        <v>380</v>
      </c>
      <c r="AQ5" s="731"/>
      <c r="AR5" s="731"/>
      <c r="AS5" s="731"/>
      <c r="AT5" s="732"/>
      <c r="AU5" s="730" t="s">
        <v>381</v>
      </c>
      <c r="AV5" s="731"/>
      <c r="AW5" s="731"/>
      <c r="AX5" s="731"/>
      <c r="AY5" s="742"/>
      <c r="AZ5" s="234"/>
      <c r="BA5" s="234"/>
      <c r="BB5" s="234"/>
      <c r="BC5" s="234"/>
      <c r="BD5" s="234"/>
      <c r="BE5" s="235"/>
      <c r="BF5" s="235"/>
      <c r="BG5" s="235"/>
      <c r="BH5" s="235"/>
      <c r="BI5" s="235"/>
      <c r="BJ5" s="235"/>
      <c r="BK5" s="235"/>
      <c r="BL5" s="235"/>
      <c r="BM5" s="235"/>
      <c r="BN5" s="235"/>
      <c r="BO5" s="235"/>
      <c r="BP5" s="235"/>
      <c r="BQ5" s="753" t="s">
        <v>382</v>
      </c>
      <c r="BR5" s="754"/>
      <c r="BS5" s="754"/>
      <c r="BT5" s="754"/>
      <c r="BU5" s="754"/>
      <c r="BV5" s="754"/>
      <c r="BW5" s="754"/>
      <c r="BX5" s="754"/>
      <c r="BY5" s="754"/>
      <c r="BZ5" s="754"/>
      <c r="CA5" s="754"/>
      <c r="CB5" s="754"/>
      <c r="CC5" s="754"/>
      <c r="CD5" s="754"/>
      <c r="CE5" s="754"/>
      <c r="CF5" s="754"/>
      <c r="CG5" s="755"/>
      <c r="CH5" s="730" t="s">
        <v>383</v>
      </c>
      <c r="CI5" s="731"/>
      <c r="CJ5" s="731"/>
      <c r="CK5" s="731"/>
      <c r="CL5" s="732"/>
      <c r="CM5" s="730" t="s">
        <v>384</v>
      </c>
      <c r="CN5" s="731"/>
      <c r="CO5" s="731"/>
      <c r="CP5" s="731"/>
      <c r="CQ5" s="732"/>
      <c r="CR5" s="730" t="s">
        <v>385</v>
      </c>
      <c r="CS5" s="731"/>
      <c r="CT5" s="731"/>
      <c r="CU5" s="731"/>
      <c r="CV5" s="732"/>
      <c r="CW5" s="730" t="s">
        <v>386</v>
      </c>
      <c r="CX5" s="731"/>
      <c r="CY5" s="731"/>
      <c r="CZ5" s="731"/>
      <c r="DA5" s="732"/>
      <c r="DB5" s="730" t="s">
        <v>387</v>
      </c>
      <c r="DC5" s="731"/>
      <c r="DD5" s="731"/>
      <c r="DE5" s="731"/>
      <c r="DF5" s="732"/>
      <c r="DG5" s="736" t="s">
        <v>388</v>
      </c>
      <c r="DH5" s="737"/>
      <c r="DI5" s="737"/>
      <c r="DJ5" s="737"/>
      <c r="DK5" s="738"/>
      <c r="DL5" s="736" t="s">
        <v>389</v>
      </c>
      <c r="DM5" s="737"/>
      <c r="DN5" s="737"/>
      <c r="DO5" s="737"/>
      <c r="DP5" s="738"/>
      <c r="DQ5" s="730" t="s">
        <v>390</v>
      </c>
      <c r="DR5" s="731"/>
      <c r="DS5" s="731"/>
      <c r="DT5" s="731"/>
      <c r="DU5" s="732"/>
      <c r="DV5" s="730" t="s">
        <v>381</v>
      </c>
      <c r="DW5" s="731"/>
      <c r="DX5" s="731"/>
      <c r="DY5" s="731"/>
      <c r="DZ5" s="742"/>
      <c r="EA5" s="236"/>
    </row>
    <row r="6" spans="1:131" s="237" customFormat="1" ht="26.25" customHeight="1" thickBot="1" x14ac:dyDescent="0.2">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15">
      <c r="A7" s="238">
        <v>1</v>
      </c>
      <c r="B7" s="744" t="s">
        <v>391</v>
      </c>
      <c r="C7" s="745"/>
      <c r="D7" s="745"/>
      <c r="E7" s="745"/>
      <c r="F7" s="745"/>
      <c r="G7" s="745"/>
      <c r="H7" s="745"/>
      <c r="I7" s="745"/>
      <c r="J7" s="745"/>
      <c r="K7" s="745"/>
      <c r="L7" s="745"/>
      <c r="M7" s="745"/>
      <c r="N7" s="745"/>
      <c r="O7" s="745"/>
      <c r="P7" s="746"/>
      <c r="Q7" s="747">
        <v>5677</v>
      </c>
      <c r="R7" s="748"/>
      <c r="S7" s="748"/>
      <c r="T7" s="748"/>
      <c r="U7" s="748"/>
      <c r="V7" s="748">
        <v>5456</v>
      </c>
      <c r="W7" s="748"/>
      <c r="X7" s="748"/>
      <c r="Y7" s="748"/>
      <c r="Z7" s="748"/>
      <c r="AA7" s="748">
        <v>221</v>
      </c>
      <c r="AB7" s="748"/>
      <c r="AC7" s="748"/>
      <c r="AD7" s="748"/>
      <c r="AE7" s="749"/>
      <c r="AF7" s="750">
        <v>101</v>
      </c>
      <c r="AG7" s="751"/>
      <c r="AH7" s="751"/>
      <c r="AI7" s="751"/>
      <c r="AJ7" s="752"/>
      <c r="AK7" s="787" t="s">
        <v>590</v>
      </c>
      <c r="AL7" s="788"/>
      <c r="AM7" s="788"/>
      <c r="AN7" s="788"/>
      <c r="AO7" s="788"/>
      <c r="AP7" s="788">
        <v>3021</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t="s">
        <v>591</v>
      </c>
      <c r="BT7" s="766"/>
      <c r="BU7" s="766"/>
      <c r="BV7" s="766"/>
      <c r="BW7" s="766"/>
      <c r="BX7" s="766"/>
      <c r="BY7" s="766"/>
      <c r="BZ7" s="766"/>
      <c r="CA7" s="766"/>
      <c r="CB7" s="766"/>
      <c r="CC7" s="766"/>
      <c r="CD7" s="766"/>
      <c r="CE7" s="766"/>
      <c r="CF7" s="766"/>
      <c r="CG7" s="791"/>
      <c r="CH7" s="784">
        <v>-50</v>
      </c>
      <c r="CI7" s="785"/>
      <c r="CJ7" s="785"/>
      <c r="CK7" s="785"/>
      <c r="CL7" s="786"/>
      <c r="CM7" s="784">
        <v>-76</v>
      </c>
      <c r="CN7" s="785"/>
      <c r="CO7" s="785"/>
      <c r="CP7" s="785"/>
      <c r="CQ7" s="786"/>
      <c r="CR7" s="784">
        <v>11</v>
      </c>
      <c r="CS7" s="785"/>
      <c r="CT7" s="785"/>
      <c r="CU7" s="785"/>
      <c r="CV7" s="786"/>
      <c r="CW7" s="784"/>
      <c r="CX7" s="785"/>
      <c r="CY7" s="785"/>
      <c r="CZ7" s="785"/>
      <c r="DA7" s="786"/>
      <c r="DB7" s="784">
        <v>0</v>
      </c>
      <c r="DC7" s="785"/>
      <c r="DD7" s="785"/>
      <c r="DE7" s="785"/>
      <c r="DF7" s="786"/>
      <c r="DG7" s="784">
        <v>0</v>
      </c>
      <c r="DH7" s="785"/>
      <c r="DI7" s="785"/>
      <c r="DJ7" s="785"/>
      <c r="DK7" s="786"/>
      <c r="DL7" s="784">
        <v>0</v>
      </c>
      <c r="DM7" s="785"/>
      <c r="DN7" s="785"/>
      <c r="DO7" s="785"/>
      <c r="DP7" s="786"/>
      <c r="DQ7" s="784">
        <v>0</v>
      </c>
      <c r="DR7" s="785"/>
      <c r="DS7" s="785"/>
      <c r="DT7" s="785"/>
      <c r="DU7" s="786"/>
      <c r="DV7" s="765"/>
      <c r="DW7" s="766"/>
      <c r="DX7" s="766"/>
      <c r="DY7" s="766"/>
      <c r="DZ7" s="767"/>
      <c r="EA7" s="236"/>
    </row>
    <row r="8" spans="1:131" s="237" customFormat="1" ht="26.25" customHeight="1" x14ac:dyDescent="0.15">
      <c r="A8" s="240">
        <v>2</v>
      </c>
      <c r="B8" s="768" t="s">
        <v>392</v>
      </c>
      <c r="C8" s="769"/>
      <c r="D8" s="769"/>
      <c r="E8" s="769"/>
      <c r="F8" s="769"/>
      <c r="G8" s="769"/>
      <c r="H8" s="769"/>
      <c r="I8" s="769"/>
      <c r="J8" s="769"/>
      <c r="K8" s="769"/>
      <c r="L8" s="769"/>
      <c r="M8" s="769"/>
      <c r="N8" s="769"/>
      <c r="O8" s="769"/>
      <c r="P8" s="770"/>
      <c r="Q8" s="771">
        <v>170</v>
      </c>
      <c r="R8" s="772"/>
      <c r="S8" s="772"/>
      <c r="T8" s="772"/>
      <c r="U8" s="772"/>
      <c r="V8" s="772">
        <v>152</v>
      </c>
      <c r="W8" s="772"/>
      <c r="X8" s="772"/>
      <c r="Y8" s="772"/>
      <c r="Z8" s="772"/>
      <c r="AA8" s="772">
        <v>18</v>
      </c>
      <c r="AB8" s="772"/>
      <c r="AC8" s="772"/>
      <c r="AD8" s="772"/>
      <c r="AE8" s="773"/>
      <c r="AF8" s="774">
        <v>18</v>
      </c>
      <c r="AG8" s="775"/>
      <c r="AH8" s="775"/>
      <c r="AI8" s="775"/>
      <c r="AJ8" s="776"/>
      <c r="AK8" s="777">
        <v>61</v>
      </c>
      <c r="AL8" s="778"/>
      <c r="AM8" s="778"/>
      <c r="AN8" s="778"/>
      <c r="AO8" s="778"/>
      <c r="AP8" s="778" t="s">
        <v>590</v>
      </c>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t="s">
        <v>592</v>
      </c>
      <c r="BT8" s="782"/>
      <c r="BU8" s="782"/>
      <c r="BV8" s="782"/>
      <c r="BW8" s="782"/>
      <c r="BX8" s="782"/>
      <c r="BY8" s="782"/>
      <c r="BZ8" s="782"/>
      <c r="CA8" s="782"/>
      <c r="CB8" s="782"/>
      <c r="CC8" s="782"/>
      <c r="CD8" s="782"/>
      <c r="CE8" s="782"/>
      <c r="CF8" s="782"/>
      <c r="CG8" s="783"/>
      <c r="CH8" s="792"/>
      <c r="CI8" s="793"/>
      <c r="CJ8" s="793"/>
      <c r="CK8" s="793"/>
      <c r="CL8" s="794"/>
      <c r="CM8" s="792"/>
      <c r="CN8" s="793"/>
      <c r="CO8" s="793"/>
      <c r="CP8" s="793"/>
      <c r="CQ8" s="794"/>
      <c r="CR8" s="792">
        <v>1</v>
      </c>
      <c r="CS8" s="793"/>
      <c r="CT8" s="793"/>
      <c r="CU8" s="793"/>
      <c r="CV8" s="794"/>
      <c r="CW8" s="792"/>
      <c r="CX8" s="793"/>
      <c r="CY8" s="793"/>
      <c r="CZ8" s="793"/>
      <c r="DA8" s="794"/>
      <c r="DB8" s="792">
        <v>0</v>
      </c>
      <c r="DC8" s="793"/>
      <c r="DD8" s="793"/>
      <c r="DE8" s="793"/>
      <c r="DF8" s="794"/>
      <c r="DG8" s="792">
        <v>0</v>
      </c>
      <c r="DH8" s="793"/>
      <c r="DI8" s="793"/>
      <c r="DJ8" s="793"/>
      <c r="DK8" s="794"/>
      <c r="DL8" s="792">
        <v>0</v>
      </c>
      <c r="DM8" s="793"/>
      <c r="DN8" s="793"/>
      <c r="DO8" s="793"/>
      <c r="DP8" s="794"/>
      <c r="DQ8" s="792">
        <v>0</v>
      </c>
      <c r="DR8" s="793"/>
      <c r="DS8" s="793"/>
      <c r="DT8" s="793"/>
      <c r="DU8" s="794"/>
      <c r="DV8" s="781"/>
      <c r="DW8" s="782"/>
      <c r="DX8" s="782"/>
      <c r="DY8" s="782"/>
      <c r="DZ8" s="795"/>
      <c r="EA8" s="236"/>
    </row>
    <row r="9" spans="1:131" s="237" customFormat="1" ht="26.25" customHeight="1" x14ac:dyDescent="0.15">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c r="BT9" s="782"/>
      <c r="BU9" s="782"/>
      <c r="BV9" s="782"/>
      <c r="BW9" s="782"/>
      <c r="BX9" s="782"/>
      <c r="BY9" s="782"/>
      <c r="BZ9" s="782"/>
      <c r="CA9" s="782"/>
      <c r="CB9" s="782"/>
      <c r="CC9" s="782"/>
      <c r="CD9" s="782"/>
      <c r="CE9" s="782"/>
      <c r="CF9" s="782"/>
      <c r="CG9" s="783"/>
      <c r="CH9" s="792"/>
      <c r="CI9" s="793"/>
      <c r="CJ9" s="793"/>
      <c r="CK9" s="793"/>
      <c r="CL9" s="794"/>
      <c r="CM9" s="792"/>
      <c r="CN9" s="793"/>
      <c r="CO9" s="793"/>
      <c r="CP9" s="793"/>
      <c r="CQ9" s="794"/>
      <c r="CR9" s="792"/>
      <c r="CS9" s="793"/>
      <c r="CT9" s="793"/>
      <c r="CU9" s="793"/>
      <c r="CV9" s="794"/>
      <c r="CW9" s="792"/>
      <c r="CX9" s="793"/>
      <c r="CY9" s="793"/>
      <c r="CZ9" s="793"/>
      <c r="DA9" s="794"/>
      <c r="DB9" s="792"/>
      <c r="DC9" s="793"/>
      <c r="DD9" s="793"/>
      <c r="DE9" s="793"/>
      <c r="DF9" s="794"/>
      <c r="DG9" s="792"/>
      <c r="DH9" s="793"/>
      <c r="DI9" s="793"/>
      <c r="DJ9" s="793"/>
      <c r="DK9" s="794"/>
      <c r="DL9" s="792"/>
      <c r="DM9" s="793"/>
      <c r="DN9" s="793"/>
      <c r="DO9" s="793"/>
      <c r="DP9" s="794"/>
      <c r="DQ9" s="792"/>
      <c r="DR9" s="793"/>
      <c r="DS9" s="793"/>
      <c r="DT9" s="793"/>
      <c r="DU9" s="794"/>
      <c r="DV9" s="781"/>
      <c r="DW9" s="782"/>
      <c r="DX9" s="782"/>
      <c r="DY9" s="782"/>
      <c r="DZ9" s="795"/>
      <c r="EA9" s="236"/>
    </row>
    <row r="10" spans="1:131" s="237" customFormat="1" ht="26.25" customHeight="1" x14ac:dyDescent="0.15">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c r="BT10" s="782"/>
      <c r="BU10" s="782"/>
      <c r="BV10" s="782"/>
      <c r="BW10" s="782"/>
      <c r="BX10" s="782"/>
      <c r="BY10" s="782"/>
      <c r="BZ10" s="782"/>
      <c r="CA10" s="782"/>
      <c r="CB10" s="782"/>
      <c r="CC10" s="782"/>
      <c r="CD10" s="782"/>
      <c r="CE10" s="782"/>
      <c r="CF10" s="782"/>
      <c r="CG10" s="783"/>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1"/>
      <c r="DW10" s="782"/>
      <c r="DX10" s="782"/>
      <c r="DY10" s="782"/>
      <c r="DZ10" s="795"/>
      <c r="EA10" s="236"/>
    </row>
    <row r="11" spans="1:131" s="237" customFormat="1" ht="26.25" customHeight="1" x14ac:dyDescent="0.15">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6"/>
    </row>
    <row r="12" spans="1:131" s="237" customFormat="1" ht="26.25" customHeight="1" x14ac:dyDescent="0.15">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x14ac:dyDescent="0.15">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x14ac:dyDescent="0.15">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x14ac:dyDescent="0.15">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15">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15">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15">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15">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15">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15">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393</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
      <c r="A23" s="242" t="s">
        <v>394</v>
      </c>
      <c r="B23" s="799" t="s">
        <v>395</v>
      </c>
      <c r="C23" s="800"/>
      <c r="D23" s="800"/>
      <c r="E23" s="800"/>
      <c r="F23" s="800"/>
      <c r="G23" s="800"/>
      <c r="H23" s="800"/>
      <c r="I23" s="800"/>
      <c r="J23" s="800"/>
      <c r="K23" s="800"/>
      <c r="L23" s="800"/>
      <c r="M23" s="800"/>
      <c r="N23" s="800"/>
      <c r="O23" s="800"/>
      <c r="P23" s="801"/>
      <c r="Q23" s="802">
        <f>SUM(Q7:U22)</f>
        <v>5847</v>
      </c>
      <c r="R23" s="803"/>
      <c r="S23" s="803"/>
      <c r="T23" s="803"/>
      <c r="U23" s="803"/>
      <c r="V23" s="803">
        <f t="shared" ref="V23" si="0">SUM(V7:Z22)</f>
        <v>5608</v>
      </c>
      <c r="W23" s="803"/>
      <c r="X23" s="803"/>
      <c r="Y23" s="803"/>
      <c r="Z23" s="803"/>
      <c r="AA23" s="803">
        <f t="shared" ref="AA23" si="1">SUM(AA7:AE22)</f>
        <v>239</v>
      </c>
      <c r="AB23" s="803"/>
      <c r="AC23" s="803"/>
      <c r="AD23" s="803"/>
      <c r="AE23" s="804"/>
      <c r="AF23" s="805">
        <v>119</v>
      </c>
      <c r="AG23" s="803"/>
      <c r="AH23" s="803"/>
      <c r="AI23" s="803"/>
      <c r="AJ23" s="806"/>
      <c r="AK23" s="807"/>
      <c r="AL23" s="808"/>
      <c r="AM23" s="808"/>
      <c r="AN23" s="808"/>
      <c r="AO23" s="808"/>
      <c r="AP23" s="803">
        <f>SUM(AP7:AT22)</f>
        <v>3021</v>
      </c>
      <c r="AQ23" s="803"/>
      <c r="AR23" s="803"/>
      <c r="AS23" s="803"/>
      <c r="AT23" s="803"/>
      <c r="AU23" s="809"/>
      <c r="AV23" s="809"/>
      <c r="AW23" s="809"/>
      <c r="AX23" s="809"/>
      <c r="AY23" s="810"/>
      <c r="AZ23" s="818" t="s">
        <v>396</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15">
      <c r="A24" s="817" t="s">
        <v>397</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
      <c r="A25" s="762" t="s">
        <v>398</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15">
      <c r="A26" s="753" t="s">
        <v>374</v>
      </c>
      <c r="B26" s="754"/>
      <c r="C26" s="754"/>
      <c r="D26" s="754"/>
      <c r="E26" s="754"/>
      <c r="F26" s="754"/>
      <c r="G26" s="754"/>
      <c r="H26" s="754"/>
      <c r="I26" s="754"/>
      <c r="J26" s="754"/>
      <c r="K26" s="754"/>
      <c r="L26" s="754"/>
      <c r="M26" s="754"/>
      <c r="N26" s="754"/>
      <c r="O26" s="754"/>
      <c r="P26" s="755"/>
      <c r="Q26" s="730" t="s">
        <v>399</v>
      </c>
      <c r="R26" s="731"/>
      <c r="S26" s="731"/>
      <c r="T26" s="731"/>
      <c r="U26" s="732"/>
      <c r="V26" s="730" t="s">
        <v>400</v>
      </c>
      <c r="W26" s="731"/>
      <c r="X26" s="731"/>
      <c r="Y26" s="731"/>
      <c r="Z26" s="732"/>
      <c r="AA26" s="730" t="s">
        <v>401</v>
      </c>
      <c r="AB26" s="731"/>
      <c r="AC26" s="731"/>
      <c r="AD26" s="731"/>
      <c r="AE26" s="731"/>
      <c r="AF26" s="821" t="s">
        <v>402</v>
      </c>
      <c r="AG26" s="822"/>
      <c r="AH26" s="822"/>
      <c r="AI26" s="822"/>
      <c r="AJ26" s="823"/>
      <c r="AK26" s="731" t="s">
        <v>403</v>
      </c>
      <c r="AL26" s="731"/>
      <c r="AM26" s="731"/>
      <c r="AN26" s="731"/>
      <c r="AO26" s="732"/>
      <c r="AP26" s="730" t="s">
        <v>404</v>
      </c>
      <c r="AQ26" s="731"/>
      <c r="AR26" s="731"/>
      <c r="AS26" s="731"/>
      <c r="AT26" s="732"/>
      <c r="AU26" s="730" t="s">
        <v>405</v>
      </c>
      <c r="AV26" s="731"/>
      <c r="AW26" s="731"/>
      <c r="AX26" s="731"/>
      <c r="AY26" s="732"/>
      <c r="AZ26" s="730" t="s">
        <v>406</v>
      </c>
      <c r="BA26" s="731"/>
      <c r="BB26" s="731"/>
      <c r="BC26" s="731"/>
      <c r="BD26" s="732"/>
      <c r="BE26" s="730" t="s">
        <v>381</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15">
      <c r="A28" s="244">
        <v>1</v>
      </c>
      <c r="B28" s="744" t="s">
        <v>407</v>
      </c>
      <c r="C28" s="745"/>
      <c r="D28" s="745"/>
      <c r="E28" s="745"/>
      <c r="F28" s="745"/>
      <c r="G28" s="745"/>
      <c r="H28" s="745"/>
      <c r="I28" s="745"/>
      <c r="J28" s="745"/>
      <c r="K28" s="745"/>
      <c r="L28" s="745"/>
      <c r="M28" s="745"/>
      <c r="N28" s="745"/>
      <c r="O28" s="745"/>
      <c r="P28" s="746"/>
      <c r="Q28" s="831">
        <v>248</v>
      </c>
      <c r="R28" s="832"/>
      <c r="S28" s="832"/>
      <c r="T28" s="832"/>
      <c r="U28" s="832"/>
      <c r="V28" s="832">
        <v>221</v>
      </c>
      <c r="W28" s="832"/>
      <c r="X28" s="832"/>
      <c r="Y28" s="832"/>
      <c r="Z28" s="832"/>
      <c r="AA28" s="832">
        <v>27</v>
      </c>
      <c r="AB28" s="832"/>
      <c r="AC28" s="832"/>
      <c r="AD28" s="832"/>
      <c r="AE28" s="833"/>
      <c r="AF28" s="834">
        <v>27</v>
      </c>
      <c r="AG28" s="832"/>
      <c r="AH28" s="832"/>
      <c r="AI28" s="832"/>
      <c r="AJ28" s="835"/>
      <c r="AK28" s="836">
        <v>11</v>
      </c>
      <c r="AL28" s="827"/>
      <c r="AM28" s="827"/>
      <c r="AN28" s="827"/>
      <c r="AO28" s="827"/>
      <c r="AP28" s="827" t="s">
        <v>590</v>
      </c>
      <c r="AQ28" s="827"/>
      <c r="AR28" s="827"/>
      <c r="AS28" s="827"/>
      <c r="AT28" s="827"/>
      <c r="AU28" s="827" t="s">
        <v>590</v>
      </c>
      <c r="AV28" s="827"/>
      <c r="AW28" s="827"/>
      <c r="AX28" s="827"/>
      <c r="AY28" s="827"/>
      <c r="AZ28" s="828" t="s">
        <v>590</v>
      </c>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15">
      <c r="A29" s="244">
        <v>2</v>
      </c>
      <c r="B29" s="768" t="s">
        <v>408</v>
      </c>
      <c r="C29" s="769"/>
      <c r="D29" s="769"/>
      <c r="E29" s="769"/>
      <c r="F29" s="769"/>
      <c r="G29" s="769"/>
      <c r="H29" s="769"/>
      <c r="I29" s="769"/>
      <c r="J29" s="769"/>
      <c r="K29" s="769"/>
      <c r="L29" s="769"/>
      <c r="M29" s="769"/>
      <c r="N29" s="769"/>
      <c r="O29" s="769"/>
      <c r="P29" s="770"/>
      <c r="Q29" s="771">
        <v>17</v>
      </c>
      <c r="R29" s="772"/>
      <c r="S29" s="772"/>
      <c r="T29" s="772"/>
      <c r="U29" s="772"/>
      <c r="V29" s="772">
        <v>16</v>
      </c>
      <c r="W29" s="772"/>
      <c r="X29" s="772"/>
      <c r="Y29" s="772"/>
      <c r="Z29" s="772"/>
      <c r="AA29" s="772">
        <v>1</v>
      </c>
      <c r="AB29" s="772"/>
      <c r="AC29" s="772"/>
      <c r="AD29" s="772"/>
      <c r="AE29" s="773"/>
      <c r="AF29" s="774">
        <v>1</v>
      </c>
      <c r="AG29" s="775"/>
      <c r="AH29" s="775"/>
      <c r="AI29" s="775"/>
      <c r="AJ29" s="776"/>
      <c r="AK29" s="839">
        <v>4</v>
      </c>
      <c r="AL29" s="840"/>
      <c r="AM29" s="840"/>
      <c r="AN29" s="840"/>
      <c r="AO29" s="840"/>
      <c r="AP29" s="840" t="s">
        <v>518</v>
      </c>
      <c r="AQ29" s="840"/>
      <c r="AR29" s="840"/>
      <c r="AS29" s="840"/>
      <c r="AT29" s="840"/>
      <c r="AU29" s="840" t="s">
        <v>518</v>
      </c>
      <c r="AV29" s="840"/>
      <c r="AW29" s="840"/>
      <c r="AX29" s="840"/>
      <c r="AY29" s="840"/>
      <c r="AZ29" s="841" t="s">
        <v>518</v>
      </c>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15">
      <c r="A30" s="244">
        <v>3</v>
      </c>
      <c r="B30" s="768" t="s">
        <v>409</v>
      </c>
      <c r="C30" s="769"/>
      <c r="D30" s="769"/>
      <c r="E30" s="769"/>
      <c r="F30" s="769"/>
      <c r="G30" s="769"/>
      <c r="H30" s="769"/>
      <c r="I30" s="769"/>
      <c r="J30" s="769"/>
      <c r="K30" s="769"/>
      <c r="L30" s="769"/>
      <c r="M30" s="769"/>
      <c r="N30" s="769"/>
      <c r="O30" s="769"/>
      <c r="P30" s="770"/>
      <c r="Q30" s="771">
        <v>128</v>
      </c>
      <c r="R30" s="772"/>
      <c r="S30" s="772"/>
      <c r="T30" s="772"/>
      <c r="U30" s="772"/>
      <c r="V30" s="772">
        <v>108</v>
      </c>
      <c r="W30" s="772"/>
      <c r="X30" s="772"/>
      <c r="Y30" s="772"/>
      <c r="Z30" s="772"/>
      <c r="AA30" s="772">
        <v>20</v>
      </c>
      <c r="AB30" s="772"/>
      <c r="AC30" s="772"/>
      <c r="AD30" s="772"/>
      <c r="AE30" s="773"/>
      <c r="AF30" s="774">
        <v>7</v>
      </c>
      <c r="AG30" s="775"/>
      <c r="AH30" s="775"/>
      <c r="AI30" s="775"/>
      <c r="AJ30" s="776"/>
      <c r="AK30" s="839">
        <v>40</v>
      </c>
      <c r="AL30" s="840"/>
      <c r="AM30" s="840"/>
      <c r="AN30" s="840"/>
      <c r="AO30" s="840"/>
      <c r="AP30" s="840">
        <v>10</v>
      </c>
      <c r="AQ30" s="840"/>
      <c r="AR30" s="840"/>
      <c r="AS30" s="840"/>
      <c r="AT30" s="840"/>
      <c r="AU30" s="840"/>
      <c r="AV30" s="840"/>
      <c r="AW30" s="840"/>
      <c r="AX30" s="840"/>
      <c r="AY30" s="840"/>
      <c r="AZ30" s="841" t="s">
        <v>518</v>
      </c>
      <c r="BA30" s="841"/>
      <c r="BB30" s="841"/>
      <c r="BC30" s="841"/>
      <c r="BD30" s="841"/>
      <c r="BE30" s="837" t="s">
        <v>410</v>
      </c>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15">
      <c r="A31" s="244">
        <v>4</v>
      </c>
      <c r="B31" s="768" t="s">
        <v>411</v>
      </c>
      <c r="C31" s="769"/>
      <c r="D31" s="769"/>
      <c r="E31" s="769"/>
      <c r="F31" s="769"/>
      <c r="G31" s="769"/>
      <c r="H31" s="769"/>
      <c r="I31" s="769"/>
      <c r="J31" s="769"/>
      <c r="K31" s="769"/>
      <c r="L31" s="769"/>
      <c r="M31" s="769"/>
      <c r="N31" s="769"/>
      <c r="O31" s="769"/>
      <c r="P31" s="770"/>
      <c r="Q31" s="771">
        <v>28</v>
      </c>
      <c r="R31" s="772"/>
      <c r="S31" s="772"/>
      <c r="T31" s="772"/>
      <c r="U31" s="772"/>
      <c r="V31" s="771">
        <v>28</v>
      </c>
      <c r="W31" s="772"/>
      <c r="X31" s="772"/>
      <c r="Y31" s="772"/>
      <c r="Z31" s="772"/>
      <c r="AA31" s="772">
        <v>0</v>
      </c>
      <c r="AB31" s="772"/>
      <c r="AC31" s="772"/>
      <c r="AD31" s="772"/>
      <c r="AE31" s="773"/>
      <c r="AF31" s="774">
        <v>0</v>
      </c>
      <c r="AG31" s="775"/>
      <c r="AH31" s="775"/>
      <c r="AI31" s="775"/>
      <c r="AJ31" s="776"/>
      <c r="AK31" s="839">
        <v>12</v>
      </c>
      <c r="AL31" s="840"/>
      <c r="AM31" s="840"/>
      <c r="AN31" s="840"/>
      <c r="AO31" s="840"/>
      <c r="AP31" s="840">
        <v>22</v>
      </c>
      <c r="AQ31" s="840"/>
      <c r="AR31" s="840"/>
      <c r="AS31" s="840"/>
      <c r="AT31" s="840"/>
      <c r="AU31" s="840"/>
      <c r="AV31" s="840"/>
      <c r="AW31" s="840"/>
      <c r="AX31" s="840"/>
      <c r="AY31" s="840"/>
      <c r="AZ31" s="841" t="s">
        <v>518</v>
      </c>
      <c r="BA31" s="841"/>
      <c r="BB31" s="841"/>
      <c r="BC31" s="841"/>
      <c r="BD31" s="841"/>
      <c r="BE31" s="837" t="s">
        <v>412</v>
      </c>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15">
      <c r="A32" s="244">
        <v>5</v>
      </c>
      <c r="B32" s="768"/>
      <c r="C32" s="769"/>
      <c r="D32" s="769"/>
      <c r="E32" s="769"/>
      <c r="F32" s="769"/>
      <c r="G32" s="769"/>
      <c r="H32" s="769"/>
      <c r="I32" s="769"/>
      <c r="J32" s="769"/>
      <c r="K32" s="769"/>
      <c r="L32" s="769"/>
      <c r="M32" s="769"/>
      <c r="N32" s="769"/>
      <c r="O32" s="769"/>
      <c r="P32" s="770"/>
      <c r="Q32" s="771"/>
      <c r="R32" s="772"/>
      <c r="S32" s="772"/>
      <c r="T32" s="772"/>
      <c r="U32" s="772"/>
      <c r="V32" s="772"/>
      <c r="W32" s="772"/>
      <c r="X32" s="772"/>
      <c r="Y32" s="772"/>
      <c r="Z32" s="772"/>
      <c r="AA32" s="772"/>
      <c r="AB32" s="772"/>
      <c r="AC32" s="772"/>
      <c r="AD32" s="772"/>
      <c r="AE32" s="773"/>
      <c r="AF32" s="774"/>
      <c r="AG32" s="775"/>
      <c r="AH32" s="775"/>
      <c r="AI32" s="775"/>
      <c r="AJ32" s="776"/>
      <c r="AK32" s="839"/>
      <c r="AL32" s="840"/>
      <c r="AM32" s="840"/>
      <c r="AN32" s="840"/>
      <c r="AO32" s="840"/>
      <c r="AP32" s="840"/>
      <c r="AQ32" s="840"/>
      <c r="AR32" s="840"/>
      <c r="AS32" s="840"/>
      <c r="AT32" s="840"/>
      <c r="AU32" s="840"/>
      <c r="AV32" s="840"/>
      <c r="AW32" s="840"/>
      <c r="AX32" s="840"/>
      <c r="AY32" s="840"/>
      <c r="AZ32" s="841"/>
      <c r="BA32" s="841"/>
      <c r="BB32" s="841"/>
      <c r="BC32" s="841"/>
      <c r="BD32" s="841"/>
      <c r="BE32" s="837"/>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15">
      <c r="A33" s="244">
        <v>6</v>
      </c>
      <c r="B33" s="768"/>
      <c r="C33" s="769"/>
      <c r="D33" s="769"/>
      <c r="E33" s="769"/>
      <c r="F33" s="769"/>
      <c r="G33" s="769"/>
      <c r="H33" s="769"/>
      <c r="I33" s="769"/>
      <c r="J33" s="769"/>
      <c r="K33" s="769"/>
      <c r="L33" s="769"/>
      <c r="M33" s="769"/>
      <c r="N33" s="769"/>
      <c r="O33" s="769"/>
      <c r="P33" s="770"/>
      <c r="Q33" s="771"/>
      <c r="R33" s="772"/>
      <c r="S33" s="772"/>
      <c r="T33" s="772"/>
      <c r="U33" s="772"/>
      <c r="V33" s="772"/>
      <c r="W33" s="772"/>
      <c r="X33" s="772"/>
      <c r="Y33" s="772"/>
      <c r="Z33" s="772"/>
      <c r="AA33" s="772"/>
      <c r="AB33" s="772"/>
      <c r="AC33" s="772"/>
      <c r="AD33" s="772"/>
      <c r="AE33" s="773"/>
      <c r="AF33" s="774"/>
      <c r="AG33" s="775"/>
      <c r="AH33" s="775"/>
      <c r="AI33" s="775"/>
      <c r="AJ33" s="776"/>
      <c r="AK33" s="839"/>
      <c r="AL33" s="840"/>
      <c r="AM33" s="840"/>
      <c r="AN33" s="840"/>
      <c r="AO33" s="840"/>
      <c r="AP33" s="840"/>
      <c r="AQ33" s="840"/>
      <c r="AR33" s="840"/>
      <c r="AS33" s="840"/>
      <c r="AT33" s="840"/>
      <c r="AU33" s="840"/>
      <c r="AV33" s="840"/>
      <c r="AW33" s="840"/>
      <c r="AX33" s="840"/>
      <c r="AY33" s="840"/>
      <c r="AZ33" s="841"/>
      <c r="BA33" s="841"/>
      <c r="BB33" s="841"/>
      <c r="BC33" s="841"/>
      <c r="BD33" s="841"/>
      <c r="BE33" s="837"/>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15">
      <c r="A34" s="244">
        <v>7</v>
      </c>
      <c r="B34" s="768"/>
      <c r="C34" s="769"/>
      <c r="D34" s="769"/>
      <c r="E34" s="769"/>
      <c r="F34" s="769"/>
      <c r="G34" s="769"/>
      <c r="H34" s="769"/>
      <c r="I34" s="769"/>
      <c r="J34" s="769"/>
      <c r="K34" s="769"/>
      <c r="L34" s="769"/>
      <c r="M34" s="769"/>
      <c r="N34" s="769"/>
      <c r="O34" s="769"/>
      <c r="P34" s="770"/>
      <c r="Q34" s="771"/>
      <c r="R34" s="772"/>
      <c r="S34" s="772"/>
      <c r="T34" s="772"/>
      <c r="U34" s="772"/>
      <c r="V34" s="772"/>
      <c r="W34" s="772"/>
      <c r="X34" s="772"/>
      <c r="Y34" s="772"/>
      <c r="Z34" s="772"/>
      <c r="AA34" s="772"/>
      <c r="AB34" s="772"/>
      <c r="AC34" s="772"/>
      <c r="AD34" s="772"/>
      <c r="AE34" s="773"/>
      <c r="AF34" s="774"/>
      <c r="AG34" s="775"/>
      <c r="AH34" s="775"/>
      <c r="AI34" s="775"/>
      <c r="AJ34" s="776"/>
      <c r="AK34" s="839"/>
      <c r="AL34" s="840"/>
      <c r="AM34" s="840"/>
      <c r="AN34" s="840"/>
      <c r="AO34" s="840"/>
      <c r="AP34" s="840"/>
      <c r="AQ34" s="840"/>
      <c r="AR34" s="840"/>
      <c r="AS34" s="840"/>
      <c r="AT34" s="840"/>
      <c r="AU34" s="840"/>
      <c r="AV34" s="840"/>
      <c r="AW34" s="840"/>
      <c r="AX34" s="840"/>
      <c r="AY34" s="840"/>
      <c r="AZ34" s="841"/>
      <c r="BA34" s="841"/>
      <c r="BB34" s="841"/>
      <c r="BC34" s="841"/>
      <c r="BD34" s="841"/>
      <c r="BE34" s="837"/>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15">
      <c r="A35" s="244">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39"/>
      <c r="AL35" s="840"/>
      <c r="AM35" s="840"/>
      <c r="AN35" s="840"/>
      <c r="AO35" s="840"/>
      <c r="AP35" s="840"/>
      <c r="AQ35" s="840"/>
      <c r="AR35" s="840"/>
      <c r="AS35" s="840"/>
      <c r="AT35" s="840"/>
      <c r="AU35" s="840"/>
      <c r="AV35" s="840"/>
      <c r="AW35" s="840"/>
      <c r="AX35" s="840"/>
      <c r="AY35" s="840"/>
      <c r="AZ35" s="841"/>
      <c r="BA35" s="841"/>
      <c r="BB35" s="841"/>
      <c r="BC35" s="841"/>
      <c r="BD35" s="841"/>
      <c r="BE35" s="837"/>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15">
      <c r="A36" s="244">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39"/>
      <c r="AL36" s="840"/>
      <c r="AM36" s="840"/>
      <c r="AN36" s="840"/>
      <c r="AO36" s="840"/>
      <c r="AP36" s="840"/>
      <c r="AQ36" s="840"/>
      <c r="AR36" s="840"/>
      <c r="AS36" s="840"/>
      <c r="AT36" s="840"/>
      <c r="AU36" s="840"/>
      <c r="AV36" s="840"/>
      <c r="AW36" s="840"/>
      <c r="AX36" s="840"/>
      <c r="AY36" s="840"/>
      <c r="AZ36" s="841"/>
      <c r="BA36" s="841"/>
      <c r="BB36" s="841"/>
      <c r="BC36" s="841"/>
      <c r="BD36" s="841"/>
      <c r="BE36" s="837"/>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15">
      <c r="A37" s="244">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15">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15">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15">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15">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15">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15">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15">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15">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15">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15">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15">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15">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15">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15">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15">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15">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15">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15">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15">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15">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15">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15">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15">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15">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413</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
      <c r="A63" s="242" t="s">
        <v>394</v>
      </c>
      <c r="B63" s="799" t="s">
        <v>414</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37</v>
      </c>
      <c r="AG63" s="851"/>
      <c r="AH63" s="851"/>
      <c r="AI63" s="851"/>
      <c r="AJ63" s="852"/>
      <c r="AK63" s="853"/>
      <c r="AL63" s="848"/>
      <c r="AM63" s="848"/>
      <c r="AN63" s="848"/>
      <c r="AO63" s="848"/>
      <c r="AP63" s="851">
        <f>SUM(AP28:AT62)</f>
        <v>32</v>
      </c>
      <c r="AQ63" s="851"/>
      <c r="AR63" s="851"/>
      <c r="AS63" s="851"/>
      <c r="AT63" s="851"/>
      <c r="AU63" s="851">
        <f>SUM(AU28:AY62)</f>
        <v>0</v>
      </c>
      <c r="AV63" s="851"/>
      <c r="AW63" s="851"/>
      <c r="AX63" s="851"/>
      <c r="AY63" s="851"/>
      <c r="AZ63" s="855"/>
      <c r="BA63" s="855"/>
      <c r="BB63" s="855"/>
      <c r="BC63" s="855"/>
      <c r="BD63" s="855"/>
      <c r="BE63" s="856"/>
      <c r="BF63" s="856"/>
      <c r="BG63" s="856"/>
      <c r="BH63" s="856"/>
      <c r="BI63" s="857"/>
      <c r="BJ63" s="858" t="s">
        <v>415</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
      <c r="A65" s="234" t="s">
        <v>416</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15">
      <c r="A66" s="753" t="s">
        <v>417</v>
      </c>
      <c r="B66" s="754"/>
      <c r="C66" s="754"/>
      <c r="D66" s="754"/>
      <c r="E66" s="754"/>
      <c r="F66" s="754"/>
      <c r="G66" s="754"/>
      <c r="H66" s="754"/>
      <c r="I66" s="754"/>
      <c r="J66" s="754"/>
      <c r="K66" s="754"/>
      <c r="L66" s="754"/>
      <c r="M66" s="754"/>
      <c r="N66" s="754"/>
      <c r="O66" s="754"/>
      <c r="P66" s="755"/>
      <c r="Q66" s="730" t="s">
        <v>418</v>
      </c>
      <c r="R66" s="731"/>
      <c r="S66" s="731"/>
      <c r="T66" s="731"/>
      <c r="U66" s="732"/>
      <c r="V66" s="730" t="s">
        <v>400</v>
      </c>
      <c r="W66" s="731"/>
      <c r="X66" s="731"/>
      <c r="Y66" s="731"/>
      <c r="Z66" s="732"/>
      <c r="AA66" s="730" t="s">
        <v>419</v>
      </c>
      <c r="AB66" s="731"/>
      <c r="AC66" s="731"/>
      <c r="AD66" s="731"/>
      <c r="AE66" s="732"/>
      <c r="AF66" s="861" t="s">
        <v>420</v>
      </c>
      <c r="AG66" s="822"/>
      <c r="AH66" s="822"/>
      <c r="AI66" s="822"/>
      <c r="AJ66" s="862"/>
      <c r="AK66" s="730" t="s">
        <v>403</v>
      </c>
      <c r="AL66" s="754"/>
      <c r="AM66" s="754"/>
      <c r="AN66" s="754"/>
      <c r="AO66" s="755"/>
      <c r="AP66" s="730" t="s">
        <v>421</v>
      </c>
      <c r="AQ66" s="731"/>
      <c r="AR66" s="731"/>
      <c r="AS66" s="731"/>
      <c r="AT66" s="732"/>
      <c r="AU66" s="730" t="s">
        <v>422</v>
      </c>
      <c r="AV66" s="731"/>
      <c r="AW66" s="731"/>
      <c r="AX66" s="731"/>
      <c r="AY66" s="732"/>
      <c r="AZ66" s="730" t="s">
        <v>381</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15">
      <c r="A68" s="238">
        <v>1</v>
      </c>
      <c r="B68" s="875" t="s">
        <v>580</v>
      </c>
      <c r="C68" s="876"/>
      <c r="D68" s="876"/>
      <c r="E68" s="876"/>
      <c r="F68" s="876"/>
      <c r="G68" s="876"/>
      <c r="H68" s="876"/>
      <c r="I68" s="876"/>
      <c r="J68" s="876"/>
      <c r="K68" s="876"/>
      <c r="L68" s="876"/>
      <c r="M68" s="876"/>
      <c r="N68" s="876"/>
      <c r="O68" s="876"/>
      <c r="P68" s="877"/>
      <c r="Q68" s="878">
        <v>158</v>
      </c>
      <c r="R68" s="879"/>
      <c r="S68" s="879"/>
      <c r="T68" s="879"/>
      <c r="U68" s="879"/>
      <c r="V68" s="879">
        <v>149</v>
      </c>
      <c r="W68" s="879"/>
      <c r="X68" s="879"/>
      <c r="Y68" s="879"/>
      <c r="Z68" s="879"/>
      <c r="AA68" s="879">
        <v>9</v>
      </c>
      <c r="AB68" s="879"/>
      <c r="AC68" s="879"/>
      <c r="AD68" s="879"/>
      <c r="AE68" s="879"/>
      <c r="AF68" s="879">
        <v>9</v>
      </c>
      <c r="AG68" s="879"/>
      <c r="AH68" s="879"/>
      <c r="AI68" s="879"/>
      <c r="AJ68" s="879"/>
      <c r="AK68" s="879" t="s">
        <v>589</v>
      </c>
      <c r="AL68" s="879"/>
      <c r="AM68" s="879"/>
      <c r="AN68" s="879"/>
      <c r="AO68" s="879"/>
      <c r="AP68" s="840" t="s">
        <v>518</v>
      </c>
      <c r="AQ68" s="840"/>
      <c r="AR68" s="840"/>
      <c r="AS68" s="840"/>
      <c r="AT68" s="840"/>
      <c r="AU68" s="840" t="s">
        <v>518</v>
      </c>
      <c r="AV68" s="840"/>
      <c r="AW68" s="840"/>
      <c r="AX68" s="840"/>
      <c r="AY68" s="840"/>
      <c r="AZ68" s="873"/>
      <c r="BA68" s="873"/>
      <c r="BB68" s="873"/>
      <c r="BC68" s="873"/>
      <c r="BD68" s="874"/>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15">
      <c r="A69" s="240">
        <v>2</v>
      </c>
      <c r="B69" s="880" t="s">
        <v>581</v>
      </c>
      <c r="C69" s="881"/>
      <c r="D69" s="881"/>
      <c r="E69" s="881"/>
      <c r="F69" s="881"/>
      <c r="G69" s="881"/>
      <c r="H69" s="881"/>
      <c r="I69" s="881"/>
      <c r="J69" s="881"/>
      <c r="K69" s="881"/>
      <c r="L69" s="881"/>
      <c r="M69" s="881"/>
      <c r="N69" s="881"/>
      <c r="O69" s="881"/>
      <c r="P69" s="882"/>
      <c r="Q69" s="883">
        <v>7417</v>
      </c>
      <c r="R69" s="840"/>
      <c r="S69" s="840"/>
      <c r="T69" s="840"/>
      <c r="U69" s="840"/>
      <c r="V69" s="840">
        <v>7036</v>
      </c>
      <c r="W69" s="840"/>
      <c r="X69" s="840"/>
      <c r="Y69" s="840"/>
      <c r="Z69" s="840"/>
      <c r="AA69" s="840">
        <v>381</v>
      </c>
      <c r="AB69" s="840"/>
      <c r="AC69" s="840"/>
      <c r="AD69" s="840"/>
      <c r="AE69" s="840"/>
      <c r="AF69" s="840">
        <v>381</v>
      </c>
      <c r="AG69" s="840"/>
      <c r="AH69" s="840"/>
      <c r="AI69" s="840"/>
      <c r="AJ69" s="840"/>
      <c r="AK69" s="840" t="s">
        <v>589</v>
      </c>
      <c r="AL69" s="840"/>
      <c r="AM69" s="840"/>
      <c r="AN69" s="840"/>
      <c r="AO69" s="840"/>
      <c r="AP69" s="840" t="s">
        <v>518</v>
      </c>
      <c r="AQ69" s="840"/>
      <c r="AR69" s="840"/>
      <c r="AS69" s="840"/>
      <c r="AT69" s="840"/>
      <c r="AU69" s="840" t="s">
        <v>518</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15">
      <c r="A70" s="240">
        <v>3</v>
      </c>
      <c r="B70" s="880" t="s">
        <v>582</v>
      </c>
      <c r="C70" s="881"/>
      <c r="D70" s="881"/>
      <c r="E70" s="881"/>
      <c r="F70" s="881"/>
      <c r="G70" s="881"/>
      <c r="H70" s="881"/>
      <c r="I70" s="881"/>
      <c r="J70" s="881"/>
      <c r="K70" s="881"/>
      <c r="L70" s="881"/>
      <c r="M70" s="881"/>
      <c r="N70" s="881"/>
      <c r="O70" s="881"/>
      <c r="P70" s="882"/>
      <c r="Q70" s="883">
        <v>3227</v>
      </c>
      <c r="R70" s="840"/>
      <c r="S70" s="840"/>
      <c r="T70" s="840"/>
      <c r="U70" s="840"/>
      <c r="V70" s="840">
        <v>3136</v>
      </c>
      <c r="W70" s="840"/>
      <c r="X70" s="840"/>
      <c r="Y70" s="840"/>
      <c r="Z70" s="840"/>
      <c r="AA70" s="840">
        <v>91</v>
      </c>
      <c r="AB70" s="840"/>
      <c r="AC70" s="840"/>
      <c r="AD70" s="840"/>
      <c r="AE70" s="840"/>
      <c r="AF70" s="840">
        <v>56</v>
      </c>
      <c r="AG70" s="840"/>
      <c r="AH70" s="840"/>
      <c r="AI70" s="840"/>
      <c r="AJ70" s="840"/>
      <c r="AK70" s="840" t="s">
        <v>518</v>
      </c>
      <c r="AL70" s="840"/>
      <c r="AM70" s="840"/>
      <c r="AN70" s="840"/>
      <c r="AO70" s="840"/>
      <c r="AP70" s="840">
        <v>1027</v>
      </c>
      <c r="AQ70" s="840"/>
      <c r="AR70" s="840"/>
      <c r="AS70" s="840"/>
      <c r="AT70" s="840"/>
      <c r="AU70" s="840" t="s">
        <v>518</v>
      </c>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15">
      <c r="A71" s="240">
        <v>4</v>
      </c>
      <c r="B71" s="880" t="s">
        <v>583</v>
      </c>
      <c r="C71" s="881"/>
      <c r="D71" s="881"/>
      <c r="E71" s="881"/>
      <c r="F71" s="881"/>
      <c r="G71" s="881"/>
      <c r="H71" s="881"/>
      <c r="I71" s="881"/>
      <c r="J71" s="881"/>
      <c r="K71" s="881"/>
      <c r="L71" s="881"/>
      <c r="M71" s="881"/>
      <c r="N71" s="881"/>
      <c r="O71" s="881"/>
      <c r="P71" s="882"/>
      <c r="Q71" s="883" t="s">
        <v>590</v>
      </c>
      <c r="R71" s="840"/>
      <c r="S71" s="840"/>
      <c r="T71" s="840"/>
      <c r="U71" s="840"/>
      <c r="V71" s="840" t="s">
        <v>590</v>
      </c>
      <c r="W71" s="840"/>
      <c r="X71" s="840"/>
      <c r="Y71" s="840"/>
      <c r="Z71" s="840"/>
      <c r="AA71" s="840" t="s">
        <v>590</v>
      </c>
      <c r="AB71" s="840"/>
      <c r="AC71" s="840"/>
      <c r="AD71" s="840"/>
      <c r="AE71" s="840"/>
      <c r="AF71" s="840" t="s">
        <v>590</v>
      </c>
      <c r="AG71" s="840"/>
      <c r="AH71" s="840"/>
      <c r="AI71" s="840"/>
      <c r="AJ71" s="840"/>
      <c r="AK71" s="840" t="s">
        <v>590</v>
      </c>
      <c r="AL71" s="840"/>
      <c r="AM71" s="840"/>
      <c r="AN71" s="840"/>
      <c r="AO71" s="840"/>
      <c r="AP71" s="840" t="s">
        <v>590</v>
      </c>
      <c r="AQ71" s="840"/>
      <c r="AR71" s="840"/>
      <c r="AS71" s="840"/>
      <c r="AT71" s="840"/>
      <c r="AU71" s="840" t="s">
        <v>590</v>
      </c>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15">
      <c r="A72" s="240">
        <v>5</v>
      </c>
      <c r="B72" s="880" t="s">
        <v>584</v>
      </c>
      <c r="C72" s="881"/>
      <c r="D72" s="881"/>
      <c r="E72" s="881"/>
      <c r="F72" s="881"/>
      <c r="G72" s="881"/>
      <c r="H72" s="881"/>
      <c r="I72" s="881"/>
      <c r="J72" s="881"/>
      <c r="K72" s="881"/>
      <c r="L72" s="881"/>
      <c r="M72" s="881"/>
      <c r="N72" s="881"/>
      <c r="O72" s="881"/>
      <c r="P72" s="882"/>
      <c r="Q72" s="883">
        <v>88</v>
      </c>
      <c r="R72" s="840"/>
      <c r="S72" s="840"/>
      <c r="T72" s="840"/>
      <c r="U72" s="840"/>
      <c r="V72" s="840">
        <v>80</v>
      </c>
      <c r="W72" s="840"/>
      <c r="X72" s="840"/>
      <c r="Y72" s="840"/>
      <c r="Z72" s="840"/>
      <c r="AA72" s="840">
        <v>8</v>
      </c>
      <c r="AB72" s="840"/>
      <c r="AC72" s="840"/>
      <c r="AD72" s="840"/>
      <c r="AE72" s="840"/>
      <c r="AF72" s="840">
        <v>8</v>
      </c>
      <c r="AG72" s="840"/>
      <c r="AH72" s="840"/>
      <c r="AI72" s="840"/>
      <c r="AJ72" s="840"/>
      <c r="AK72" s="840">
        <v>0</v>
      </c>
      <c r="AL72" s="840"/>
      <c r="AM72" s="840"/>
      <c r="AN72" s="840"/>
      <c r="AO72" s="840"/>
      <c r="AP72" s="840" t="s">
        <v>590</v>
      </c>
      <c r="AQ72" s="840"/>
      <c r="AR72" s="840"/>
      <c r="AS72" s="840"/>
      <c r="AT72" s="840"/>
      <c r="AU72" s="840" t="s">
        <v>590</v>
      </c>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15">
      <c r="A73" s="240">
        <v>6</v>
      </c>
      <c r="B73" s="880" t="s">
        <v>585</v>
      </c>
      <c r="C73" s="881"/>
      <c r="D73" s="881"/>
      <c r="E73" s="881"/>
      <c r="F73" s="881"/>
      <c r="G73" s="881"/>
      <c r="H73" s="881"/>
      <c r="I73" s="881"/>
      <c r="J73" s="881"/>
      <c r="K73" s="881"/>
      <c r="L73" s="881"/>
      <c r="M73" s="881"/>
      <c r="N73" s="881"/>
      <c r="O73" s="881"/>
      <c r="P73" s="882"/>
      <c r="Q73" s="883">
        <v>1585</v>
      </c>
      <c r="R73" s="840"/>
      <c r="S73" s="840"/>
      <c r="T73" s="840"/>
      <c r="U73" s="840"/>
      <c r="V73" s="840">
        <v>1538</v>
      </c>
      <c r="W73" s="840"/>
      <c r="X73" s="840"/>
      <c r="Y73" s="840"/>
      <c r="Z73" s="840"/>
      <c r="AA73" s="840">
        <v>47</v>
      </c>
      <c r="AB73" s="840"/>
      <c r="AC73" s="840"/>
      <c r="AD73" s="840"/>
      <c r="AE73" s="840"/>
      <c r="AF73" s="840">
        <v>47</v>
      </c>
      <c r="AG73" s="840"/>
      <c r="AH73" s="840"/>
      <c r="AI73" s="840"/>
      <c r="AJ73" s="840"/>
      <c r="AK73" s="840">
        <v>33</v>
      </c>
      <c r="AL73" s="840"/>
      <c r="AM73" s="840"/>
      <c r="AN73" s="840"/>
      <c r="AO73" s="840"/>
      <c r="AP73" s="840" t="s">
        <v>518</v>
      </c>
      <c r="AQ73" s="840"/>
      <c r="AR73" s="840"/>
      <c r="AS73" s="840"/>
      <c r="AT73" s="840"/>
      <c r="AU73" s="840" t="s">
        <v>518</v>
      </c>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15">
      <c r="A74" s="240">
        <v>7</v>
      </c>
      <c r="B74" s="880" t="s">
        <v>586</v>
      </c>
      <c r="C74" s="881"/>
      <c r="D74" s="881"/>
      <c r="E74" s="881"/>
      <c r="F74" s="881"/>
      <c r="G74" s="881"/>
      <c r="H74" s="881"/>
      <c r="I74" s="881"/>
      <c r="J74" s="881"/>
      <c r="K74" s="881"/>
      <c r="L74" s="881"/>
      <c r="M74" s="881"/>
      <c r="N74" s="881"/>
      <c r="O74" s="881"/>
      <c r="P74" s="882"/>
      <c r="Q74" s="883">
        <v>35599</v>
      </c>
      <c r="R74" s="840"/>
      <c r="S74" s="840"/>
      <c r="T74" s="840"/>
      <c r="U74" s="840"/>
      <c r="V74" s="840">
        <v>34739</v>
      </c>
      <c r="W74" s="840"/>
      <c r="X74" s="840"/>
      <c r="Y74" s="840"/>
      <c r="Z74" s="840"/>
      <c r="AA74" s="840">
        <v>860</v>
      </c>
      <c r="AB74" s="840"/>
      <c r="AC74" s="840"/>
      <c r="AD74" s="840"/>
      <c r="AE74" s="840"/>
      <c r="AF74" s="840">
        <v>860</v>
      </c>
      <c r="AG74" s="840"/>
      <c r="AH74" s="840"/>
      <c r="AI74" s="840"/>
      <c r="AJ74" s="840"/>
      <c r="AK74" s="840">
        <v>800</v>
      </c>
      <c r="AL74" s="840"/>
      <c r="AM74" s="840"/>
      <c r="AN74" s="840"/>
      <c r="AO74" s="840"/>
      <c r="AP74" s="840" t="s">
        <v>518</v>
      </c>
      <c r="AQ74" s="840"/>
      <c r="AR74" s="840"/>
      <c r="AS74" s="840"/>
      <c r="AT74" s="840"/>
      <c r="AU74" s="840" t="s">
        <v>518</v>
      </c>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15">
      <c r="A75" s="240">
        <v>8</v>
      </c>
      <c r="B75" s="880" t="s">
        <v>587</v>
      </c>
      <c r="C75" s="881"/>
      <c r="D75" s="881"/>
      <c r="E75" s="881"/>
      <c r="F75" s="881"/>
      <c r="G75" s="881"/>
      <c r="H75" s="881"/>
      <c r="I75" s="881"/>
      <c r="J75" s="881"/>
      <c r="K75" s="881"/>
      <c r="L75" s="881"/>
      <c r="M75" s="881"/>
      <c r="N75" s="881"/>
      <c r="O75" s="881"/>
      <c r="P75" s="882"/>
      <c r="Q75" s="884">
        <v>311</v>
      </c>
      <c r="R75" s="885"/>
      <c r="S75" s="885"/>
      <c r="T75" s="885"/>
      <c r="U75" s="839"/>
      <c r="V75" s="886">
        <v>270</v>
      </c>
      <c r="W75" s="885"/>
      <c r="X75" s="885"/>
      <c r="Y75" s="885"/>
      <c r="Z75" s="839"/>
      <c r="AA75" s="886">
        <v>41</v>
      </c>
      <c r="AB75" s="885"/>
      <c r="AC75" s="885"/>
      <c r="AD75" s="885"/>
      <c r="AE75" s="839"/>
      <c r="AF75" s="886">
        <v>41</v>
      </c>
      <c r="AG75" s="885"/>
      <c r="AH75" s="885"/>
      <c r="AI75" s="885"/>
      <c r="AJ75" s="839"/>
      <c r="AK75" s="886" t="s">
        <v>518</v>
      </c>
      <c r="AL75" s="885"/>
      <c r="AM75" s="885"/>
      <c r="AN75" s="885"/>
      <c r="AO75" s="839"/>
      <c r="AP75" s="886" t="s">
        <v>518</v>
      </c>
      <c r="AQ75" s="885"/>
      <c r="AR75" s="885"/>
      <c r="AS75" s="885"/>
      <c r="AT75" s="839"/>
      <c r="AU75" s="886" t="s">
        <v>518</v>
      </c>
      <c r="AV75" s="885"/>
      <c r="AW75" s="885"/>
      <c r="AX75" s="885"/>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15">
      <c r="A76" s="240">
        <v>9</v>
      </c>
      <c r="B76" s="880" t="s">
        <v>588</v>
      </c>
      <c r="C76" s="881"/>
      <c r="D76" s="881"/>
      <c r="E76" s="881"/>
      <c r="F76" s="881"/>
      <c r="G76" s="881"/>
      <c r="H76" s="881"/>
      <c r="I76" s="881"/>
      <c r="J76" s="881"/>
      <c r="K76" s="881"/>
      <c r="L76" s="881"/>
      <c r="M76" s="881"/>
      <c r="N76" s="881"/>
      <c r="O76" s="881"/>
      <c r="P76" s="882"/>
      <c r="Q76" s="884">
        <v>147774</v>
      </c>
      <c r="R76" s="885"/>
      <c r="S76" s="885"/>
      <c r="T76" s="885"/>
      <c r="U76" s="839"/>
      <c r="V76" s="886">
        <v>139656</v>
      </c>
      <c r="W76" s="885"/>
      <c r="X76" s="885"/>
      <c r="Y76" s="885"/>
      <c r="Z76" s="839"/>
      <c r="AA76" s="886">
        <v>8118</v>
      </c>
      <c r="AB76" s="885"/>
      <c r="AC76" s="885"/>
      <c r="AD76" s="885"/>
      <c r="AE76" s="839"/>
      <c r="AF76" s="886">
        <v>8118</v>
      </c>
      <c r="AG76" s="885"/>
      <c r="AH76" s="885"/>
      <c r="AI76" s="885"/>
      <c r="AJ76" s="839"/>
      <c r="AK76" s="886">
        <v>1654</v>
      </c>
      <c r="AL76" s="885"/>
      <c r="AM76" s="885"/>
      <c r="AN76" s="885"/>
      <c r="AO76" s="839"/>
      <c r="AP76" s="886" t="s">
        <v>518</v>
      </c>
      <c r="AQ76" s="885"/>
      <c r="AR76" s="885"/>
      <c r="AS76" s="885"/>
      <c r="AT76" s="839"/>
      <c r="AU76" s="886" t="s">
        <v>518</v>
      </c>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15">
      <c r="A77" s="240">
        <v>10</v>
      </c>
      <c r="B77" s="880"/>
      <c r="C77" s="881"/>
      <c r="D77" s="881"/>
      <c r="E77" s="881"/>
      <c r="F77" s="881"/>
      <c r="G77" s="881"/>
      <c r="H77" s="881"/>
      <c r="I77" s="881"/>
      <c r="J77" s="881"/>
      <c r="K77" s="881"/>
      <c r="L77" s="881"/>
      <c r="M77" s="881"/>
      <c r="N77" s="881"/>
      <c r="O77" s="881"/>
      <c r="P77" s="882"/>
      <c r="Q77" s="884"/>
      <c r="R77" s="885"/>
      <c r="S77" s="885"/>
      <c r="T77" s="885"/>
      <c r="U77" s="839"/>
      <c r="V77" s="886"/>
      <c r="W77" s="885"/>
      <c r="X77" s="885"/>
      <c r="Y77" s="885"/>
      <c r="Z77" s="839"/>
      <c r="AA77" s="886"/>
      <c r="AB77" s="885"/>
      <c r="AC77" s="885"/>
      <c r="AD77" s="885"/>
      <c r="AE77" s="839"/>
      <c r="AF77" s="886"/>
      <c r="AG77" s="885"/>
      <c r="AH77" s="885"/>
      <c r="AI77" s="885"/>
      <c r="AJ77" s="839"/>
      <c r="AK77" s="886"/>
      <c r="AL77" s="885"/>
      <c r="AM77" s="885"/>
      <c r="AN77" s="885"/>
      <c r="AO77" s="839"/>
      <c r="AP77" s="886"/>
      <c r="AQ77" s="885"/>
      <c r="AR77" s="885"/>
      <c r="AS77" s="885"/>
      <c r="AT77" s="839"/>
      <c r="AU77" s="886"/>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15">
      <c r="A78" s="240">
        <v>11</v>
      </c>
      <c r="B78" s="880"/>
      <c r="C78" s="881"/>
      <c r="D78" s="881"/>
      <c r="E78" s="881"/>
      <c r="F78" s="881"/>
      <c r="G78" s="881"/>
      <c r="H78" s="881"/>
      <c r="I78" s="881"/>
      <c r="J78" s="881"/>
      <c r="K78" s="881"/>
      <c r="L78" s="881"/>
      <c r="M78" s="881"/>
      <c r="N78" s="881"/>
      <c r="O78" s="881"/>
      <c r="P78" s="882"/>
      <c r="Q78" s="883"/>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15">
      <c r="A79" s="240">
        <v>12</v>
      </c>
      <c r="B79" s="880"/>
      <c r="C79" s="881"/>
      <c r="D79" s="881"/>
      <c r="E79" s="881"/>
      <c r="F79" s="881"/>
      <c r="G79" s="881"/>
      <c r="H79" s="881"/>
      <c r="I79" s="881"/>
      <c r="J79" s="881"/>
      <c r="K79" s="881"/>
      <c r="L79" s="881"/>
      <c r="M79" s="881"/>
      <c r="N79" s="881"/>
      <c r="O79" s="881"/>
      <c r="P79" s="882"/>
      <c r="Q79" s="883"/>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15">
      <c r="A80" s="240">
        <v>13</v>
      </c>
      <c r="B80" s="880"/>
      <c r="C80" s="881"/>
      <c r="D80" s="881"/>
      <c r="E80" s="881"/>
      <c r="F80" s="881"/>
      <c r="G80" s="881"/>
      <c r="H80" s="881"/>
      <c r="I80" s="881"/>
      <c r="J80" s="881"/>
      <c r="K80" s="881"/>
      <c r="L80" s="881"/>
      <c r="M80" s="881"/>
      <c r="N80" s="881"/>
      <c r="O80" s="881"/>
      <c r="P80" s="882"/>
      <c r="Q80" s="883"/>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15">
      <c r="A81" s="240">
        <v>14</v>
      </c>
      <c r="B81" s="880"/>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15">
      <c r="A82" s="240">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15">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15">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15">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15">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15">
      <c r="A87" s="246">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
      <c r="A88" s="242" t="s">
        <v>394</v>
      </c>
      <c r="B88" s="799" t="s">
        <v>423</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f>SUM(AF68:AJ87)</f>
        <v>9520</v>
      </c>
      <c r="AG88" s="851"/>
      <c r="AH88" s="851"/>
      <c r="AI88" s="851"/>
      <c r="AJ88" s="851"/>
      <c r="AK88" s="848"/>
      <c r="AL88" s="848"/>
      <c r="AM88" s="848"/>
      <c r="AN88" s="848"/>
      <c r="AO88" s="848"/>
      <c r="AP88" s="851">
        <f t="shared" ref="AP88" si="2">SUM(AP68:AT87)</f>
        <v>1027</v>
      </c>
      <c r="AQ88" s="851"/>
      <c r="AR88" s="851"/>
      <c r="AS88" s="851"/>
      <c r="AT88" s="851"/>
      <c r="AU88" s="851">
        <f t="shared" ref="AU88" si="3">SUM(AU68:AY87)</f>
        <v>0</v>
      </c>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394</v>
      </c>
      <c r="BR102" s="799" t="s">
        <v>424</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f>SUM(CR7:CV88)</f>
        <v>12</v>
      </c>
      <c r="CS102" s="859"/>
      <c r="CT102" s="859"/>
      <c r="CU102" s="859"/>
      <c r="CV102" s="898"/>
      <c r="CW102" s="897">
        <f t="shared" ref="CW102" si="4">SUM(CW7:DA88)</f>
        <v>0</v>
      </c>
      <c r="CX102" s="859"/>
      <c r="CY102" s="859"/>
      <c r="CZ102" s="859"/>
      <c r="DA102" s="898"/>
      <c r="DB102" s="897">
        <f t="shared" ref="DB102" si="5">SUM(DB7:DF88)</f>
        <v>0</v>
      </c>
      <c r="DC102" s="859"/>
      <c r="DD102" s="859"/>
      <c r="DE102" s="859"/>
      <c r="DF102" s="898"/>
      <c r="DG102" s="897">
        <f t="shared" ref="DG102" si="6">SUM(DG7:DK88)</f>
        <v>0</v>
      </c>
      <c r="DH102" s="859"/>
      <c r="DI102" s="859"/>
      <c r="DJ102" s="859"/>
      <c r="DK102" s="898"/>
      <c r="DL102" s="897">
        <f t="shared" ref="DL102" si="7">SUM(DL7:DP88)</f>
        <v>0</v>
      </c>
      <c r="DM102" s="859"/>
      <c r="DN102" s="859"/>
      <c r="DO102" s="859"/>
      <c r="DP102" s="898"/>
      <c r="DQ102" s="897">
        <f t="shared" ref="DQ102" si="8">SUM(DQ7:DU88)</f>
        <v>0</v>
      </c>
      <c r="DR102" s="859"/>
      <c r="DS102" s="859"/>
      <c r="DT102" s="859"/>
      <c r="DU102" s="898"/>
      <c r="DV102" s="799"/>
      <c r="DW102" s="800"/>
      <c r="DX102" s="800"/>
      <c r="DY102" s="800"/>
      <c r="DZ102" s="921"/>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2" t="s">
        <v>425</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3" t="s">
        <v>426</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427</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428</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24" t="s">
        <v>429</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430</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x14ac:dyDescent="0.15">
      <c r="A109" s="919" t="s">
        <v>431</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432</v>
      </c>
      <c r="AB109" s="900"/>
      <c r="AC109" s="900"/>
      <c r="AD109" s="900"/>
      <c r="AE109" s="901"/>
      <c r="AF109" s="899" t="s">
        <v>433</v>
      </c>
      <c r="AG109" s="900"/>
      <c r="AH109" s="900"/>
      <c r="AI109" s="900"/>
      <c r="AJ109" s="901"/>
      <c r="AK109" s="899" t="s">
        <v>309</v>
      </c>
      <c r="AL109" s="900"/>
      <c r="AM109" s="900"/>
      <c r="AN109" s="900"/>
      <c r="AO109" s="901"/>
      <c r="AP109" s="899" t="s">
        <v>434</v>
      </c>
      <c r="AQ109" s="900"/>
      <c r="AR109" s="900"/>
      <c r="AS109" s="900"/>
      <c r="AT109" s="902"/>
      <c r="AU109" s="919" t="s">
        <v>431</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432</v>
      </c>
      <c r="BR109" s="900"/>
      <c r="BS109" s="900"/>
      <c r="BT109" s="900"/>
      <c r="BU109" s="901"/>
      <c r="BV109" s="899" t="s">
        <v>433</v>
      </c>
      <c r="BW109" s="900"/>
      <c r="BX109" s="900"/>
      <c r="BY109" s="900"/>
      <c r="BZ109" s="901"/>
      <c r="CA109" s="899" t="s">
        <v>309</v>
      </c>
      <c r="CB109" s="900"/>
      <c r="CC109" s="900"/>
      <c r="CD109" s="900"/>
      <c r="CE109" s="901"/>
      <c r="CF109" s="920" t="s">
        <v>434</v>
      </c>
      <c r="CG109" s="920"/>
      <c r="CH109" s="920"/>
      <c r="CI109" s="920"/>
      <c r="CJ109" s="920"/>
      <c r="CK109" s="899" t="s">
        <v>435</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432</v>
      </c>
      <c r="DH109" s="900"/>
      <c r="DI109" s="900"/>
      <c r="DJ109" s="900"/>
      <c r="DK109" s="901"/>
      <c r="DL109" s="899" t="s">
        <v>433</v>
      </c>
      <c r="DM109" s="900"/>
      <c r="DN109" s="900"/>
      <c r="DO109" s="900"/>
      <c r="DP109" s="901"/>
      <c r="DQ109" s="899" t="s">
        <v>309</v>
      </c>
      <c r="DR109" s="900"/>
      <c r="DS109" s="900"/>
      <c r="DT109" s="900"/>
      <c r="DU109" s="901"/>
      <c r="DV109" s="899" t="s">
        <v>434</v>
      </c>
      <c r="DW109" s="900"/>
      <c r="DX109" s="900"/>
      <c r="DY109" s="900"/>
      <c r="DZ109" s="902"/>
    </row>
    <row r="110" spans="1:131" s="231" customFormat="1" ht="26.25" customHeight="1" x14ac:dyDescent="0.15">
      <c r="A110" s="903" t="s">
        <v>436</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317049</v>
      </c>
      <c r="AB110" s="907"/>
      <c r="AC110" s="907"/>
      <c r="AD110" s="907"/>
      <c r="AE110" s="908"/>
      <c r="AF110" s="909">
        <v>317311</v>
      </c>
      <c r="AG110" s="907"/>
      <c r="AH110" s="907"/>
      <c r="AI110" s="907"/>
      <c r="AJ110" s="908"/>
      <c r="AK110" s="909">
        <v>310977</v>
      </c>
      <c r="AL110" s="907"/>
      <c r="AM110" s="907"/>
      <c r="AN110" s="907"/>
      <c r="AO110" s="908"/>
      <c r="AP110" s="910">
        <v>29.2</v>
      </c>
      <c r="AQ110" s="911"/>
      <c r="AR110" s="911"/>
      <c r="AS110" s="911"/>
      <c r="AT110" s="912"/>
      <c r="AU110" s="913" t="s">
        <v>73</v>
      </c>
      <c r="AV110" s="914"/>
      <c r="AW110" s="914"/>
      <c r="AX110" s="914"/>
      <c r="AY110" s="914"/>
      <c r="AZ110" s="936" t="s">
        <v>437</v>
      </c>
      <c r="BA110" s="904"/>
      <c r="BB110" s="904"/>
      <c r="BC110" s="904"/>
      <c r="BD110" s="904"/>
      <c r="BE110" s="904"/>
      <c r="BF110" s="904"/>
      <c r="BG110" s="904"/>
      <c r="BH110" s="904"/>
      <c r="BI110" s="904"/>
      <c r="BJ110" s="904"/>
      <c r="BK110" s="904"/>
      <c r="BL110" s="904"/>
      <c r="BM110" s="904"/>
      <c r="BN110" s="904"/>
      <c r="BO110" s="904"/>
      <c r="BP110" s="905"/>
      <c r="BQ110" s="937">
        <v>2661164</v>
      </c>
      <c r="BR110" s="938"/>
      <c r="BS110" s="938"/>
      <c r="BT110" s="938"/>
      <c r="BU110" s="938"/>
      <c r="BV110" s="938">
        <v>2851843</v>
      </c>
      <c r="BW110" s="938"/>
      <c r="BX110" s="938"/>
      <c r="BY110" s="938"/>
      <c r="BZ110" s="938"/>
      <c r="CA110" s="938">
        <v>3021252</v>
      </c>
      <c r="CB110" s="938"/>
      <c r="CC110" s="938"/>
      <c r="CD110" s="938"/>
      <c r="CE110" s="938"/>
      <c r="CF110" s="951">
        <v>283.8</v>
      </c>
      <c r="CG110" s="952"/>
      <c r="CH110" s="952"/>
      <c r="CI110" s="952"/>
      <c r="CJ110" s="952"/>
      <c r="CK110" s="953" t="s">
        <v>438</v>
      </c>
      <c r="CL110" s="954"/>
      <c r="CM110" s="936" t="s">
        <v>439</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415</v>
      </c>
      <c r="DH110" s="938"/>
      <c r="DI110" s="938"/>
      <c r="DJ110" s="938"/>
      <c r="DK110" s="938"/>
      <c r="DL110" s="938" t="s">
        <v>440</v>
      </c>
      <c r="DM110" s="938"/>
      <c r="DN110" s="938"/>
      <c r="DO110" s="938"/>
      <c r="DP110" s="938"/>
      <c r="DQ110" s="938" t="s">
        <v>441</v>
      </c>
      <c r="DR110" s="938"/>
      <c r="DS110" s="938"/>
      <c r="DT110" s="938"/>
      <c r="DU110" s="938"/>
      <c r="DV110" s="939" t="s">
        <v>441</v>
      </c>
      <c r="DW110" s="939"/>
      <c r="DX110" s="939"/>
      <c r="DY110" s="939"/>
      <c r="DZ110" s="940"/>
    </row>
    <row r="111" spans="1:131" s="231" customFormat="1" ht="26.25" customHeight="1" x14ac:dyDescent="0.15">
      <c r="A111" s="941" t="s">
        <v>442</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440</v>
      </c>
      <c r="AB111" s="945"/>
      <c r="AC111" s="945"/>
      <c r="AD111" s="945"/>
      <c r="AE111" s="946"/>
      <c r="AF111" s="947" t="s">
        <v>441</v>
      </c>
      <c r="AG111" s="945"/>
      <c r="AH111" s="945"/>
      <c r="AI111" s="945"/>
      <c r="AJ111" s="946"/>
      <c r="AK111" s="947" t="s">
        <v>441</v>
      </c>
      <c r="AL111" s="945"/>
      <c r="AM111" s="945"/>
      <c r="AN111" s="945"/>
      <c r="AO111" s="946"/>
      <c r="AP111" s="948" t="s">
        <v>441</v>
      </c>
      <c r="AQ111" s="949"/>
      <c r="AR111" s="949"/>
      <c r="AS111" s="949"/>
      <c r="AT111" s="950"/>
      <c r="AU111" s="915"/>
      <c r="AV111" s="916"/>
      <c r="AW111" s="916"/>
      <c r="AX111" s="916"/>
      <c r="AY111" s="916"/>
      <c r="AZ111" s="929" t="s">
        <v>443</v>
      </c>
      <c r="BA111" s="930"/>
      <c r="BB111" s="930"/>
      <c r="BC111" s="930"/>
      <c r="BD111" s="930"/>
      <c r="BE111" s="930"/>
      <c r="BF111" s="930"/>
      <c r="BG111" s="930"/>
      <c r="BH111" s="930"/>
      <c r="BI111" s="930"/>
      <c r="BJ111" s="930"/>
      <c r="BK111" s="930"/>
      <c r="BL111" s="930"/>
      <c r="BM111" s="930"/>
      <c r="BN111" s="930"/>
      <c r="BO111" s="930"/>
      <c r="BP111" s="931"/>
      <c r="BQ111" s="932" t="s">
        <v>441</v>
      </c>
      <c r="BR111" s="933"/>
      <c r="BS111" s="933"/>
      <c r="BT111" s="933"/>
      <c r="BU111" s="933"/>
      <c r="BV111" s="933" t="s">
        <v>444</v>
      </c>
      <c r="BW111" s="933"/>
      <c r="BX111" s="933"/>
      <c r="BY111" s="933"/>
      <c r="BZ111" s="933"/>
      <c r="CA111" s="933" t="s">
        <v>444</v>
      </c>
      <c r="CB111" s="933"/>
      <c r="CC111" s="933"/>
      <c r="CD111" s="933"/>
      <c r="CE111" s="933"/>
      <c r="CF111" s="927" t="s">
        <v>441</v>
      </c>
      <c r="CG111" s="928"/>
      <c r="CH111" s="928"/>
      <c r="CI111" s="928"/>
      <c r="CJ111" s="928"/>
      <c r="CK111" s="955"/>
      <c r="CL111" s="956"/>
      <c r="CM111" s="929" t="s">
        <v>445</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444</v>
      </c>
      <c r="DH111" s="933"/>
      <c r="DI111" s="933"/>
      <c r="DJ111" s="933"/>
      <c r="DK111" s="933"/>
      <c r="DL111" s="933" t="s">
        <v>444</v>
      </c>
      <c r="DM111" s="933"/>
      <c r="DN111" s="933"/>
      <c r="DO111" s="933"/>
      <c r="DP111" s="933"/>
      <c r="DQ111" s="933" t="s">
        <v>444</v>
      </c>
      <c r="DR111" s="933"/>
      <c r="DS111" s="933"/>
      <c r="DT111" s="933"/>
      <c r="DU111" s="933"/>
      <c r="DV111" s="934" t="s">
        <v>441</v>
      </c>
      <c r="DW111" s="934"/>
      <c r="DX111" s="934"/>
      <c r="DY111" s="934"/>
      <c r="DZ111" s="935"/>
    </row>
    <row r="112" spans="1:131" s="231" customFormat="1" ht="26.25" customHeight="1" x14ac:dyDescent="0.15">
      <c r="A112" s="959" t="s">
        <v>446</v>
      </c>
      <c r="B112" s="960"/>
      <c r="C112" s="930" t="s">
        <v>447</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441</v>
      </c>
      <c r="AB112" s="966"/>
      <c r="AC112" s="966"/>
      <c r="AD112" s="966"/>
      <c r="AE112" s="967"/>
      <c r="AF112" s="968" t="s">
        <v>441</v>
      </c>
      <c r="AG112" s="966"/>
      <c r="AH112" s="966"/>
      <c r="AI112" s="966"/>
      <c r="AJ112" s="967"/>
      <c r="AK112" s="968" t="s">
        <v>441</v>
      </c>
      <c r="AL112" s="966"/>
      <c r="AM112" s="966"/>
      <c r="AN112" s="966"/>
      <c r="AO112" s="967"/>
      <c r="AP112" s="969" t="s">
        <v>441</v>
      </c>
      <c r="AQ112" s="970"/>
      <c r="AR112" s="970"/>
      <c r="AS112" s="970"/>
      <c r="AT112" s="971"/>
      <c r="AU112" s="915"/>
      <c r="AV112" s="916"/>
      <c r="AW112" s="916"/>
      <c r="AX112" s="916"/>
      <c r="AY112" s="916"/>
      <c r="AZ112" s="929" t="s">
        <v>448</v>
      </c>
      <c r="BA112" s="930"/>
      <c r="BB112" s="930"/>
      <c r="BC112" s="930"/>
      <c r="BD112" s="930"/>
      <c r="BE112" s="930"/>
      <c r="BF112" s="930"/>
      <c r="BG112" s="930"/>
      <c r="BH112" s="930"/>
      <c r="BI112" s="930"/>
      <c r="BJ112" s="930"/>
      <c r="BK112" s="930"/>
      <c r="BL112" s="930"/>
      <c r="BM112" s="930"/>
      <c r="BN112" s="930"/>
      <c r="BO112" s="930"/>
      <c r="BP112" s="931"/>
      <c r="BQ112" s="932">
        <v>106136</v>
      </c>
      <c r="BR112" s="933"/>
      <c r="BS112" s="933"/>
      <c r="BT112" s="933"/>
      <c r="BU112" s="933"/>
      <c r="BV112" s="933">
        <v>137274</v>
      </c>
      <c r="BW112" s="933"/>
      <c r="BX112" s="933"/>
      <c r="BY112" s="933"/>
      <c r="BZ112" s="933"/>
      <c r="CA112" s="933">
        <v>180626</v>
      </c>
      <c r="CB112" s="933"/>
      <c r="CC112" s="933"/>
      <c r="CD112" s="933"/>
      <c r="CE112" s="933"/>
      <c r="CF112" s="927">
        <v>17</v>
      </c>
      <c r="CG112" s="928"/>
      <c r="CH112" s="928"/>
      <c r="CI112" s="928"/>
      <c r="CJ112" s="928"/>
      <c r="CK112" s="955"/>
      <c r="CL112" s="956"/>
      <c r="CM112" s="929" t="s">
        <v>449</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444</v>
      </c>
      <c r="DH112" s="933"/>
      <c r="DI112" s="933"/>
      <c r="DJ112" s="933"/>
      <c r="DK112" s="933"/>
      <c r="DL112" s="933" t="s">
        <v>441</v>
      </c>
      <c r="DM112" s="933"/>
      <c r="DN112" s="933"/>
      <c r="DO112" s="933"/>
      <c r="DP112" s="933"/>
      <c r="DQ112" s="933" t="s">
        <v>441</v>
      </c>
      <c r="DR112" s="933"/>
      <c r="DS112" s="933"/>
      <c r="DT112" s="933"/>
      <c r="DU112" s="933"/>
      <c r="DV112" s="934" t="s">
        <v>441</v>
      </c>
      <c r="DW112" s="934"/>
      <c r="DX112" s="934"/>
      <c r="DY112" s="934"/>
      <c r="DZ112" s="935"/>
    </row>
    <row r="113" spans="1:130" s="231" customFormat="1" ht="26.25" customHeight="1" x14ac:dyDescent="0.15">
      <c r="A113" s="961"/>
      <c r="B113" s="962"/>
      <c r="C113" s="930" t="s">
        <v>450</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23113</v>
      </c>
      <c r="AB113" s="945"/>
      <c r="AC113" s="945"/>
      <c r="AD113" s="945"/>
      <c r="AE113" s="946"/>
      <c r="AF113" s="947">
        <v>19567</v>
      </c>
      <c r="AG113" s="945"/>
      <c r="AH113" s="945"/>
      <c r="AI113" s="945"/>
      <c r="AJ113" s="946"/>
      <c r="AK113" s="947">
        <v>21937</v>
      </c>
      <c r="AL113" s="945"/>
      <c r="AM113" s="945"/>
      <c r="AN113" s="945"/>
      <c r="AO113" s="946"/>
      <c r="AP113" s="948">
        <v>2.1</v>
      </c>
      <c r="AQ113" s="949"/>
      <c r="AR113" s="949"/>
      <c r="AS113" s="949"/>
      <c r="AT113" s="950"/>
      <c r="AU113" s="915"/>
      <c r="AV113" s="916"/>
      <c r="AW113" s="916"/>
      <c r="AX113" s="916"/>
      <c r="AY113" s="916"/>
      <c r="AZ113" s="929" t="s">
        <v>451</v>
      </c>
      <c r="BA113" s="930"/>
      <c r="BB113" s="930"/>
      <c r="BC113" s="930"/>
      <c r="BD113" s="930"/>
      <c r="BE113" s="930"/>
      <c r="BF113" s="930"/>
      <c r="BG113" s="930"/>
      <c r="BH113" s="930"/>
      <c r="BI113" s="930"/>
      <c r="BJ113" s="930"/>
      <c r="BK113" s="930"/>
      <c r="BL113" s="930"/>
      <c r="BM113" s="930"/>
      <c r="BN113" s="930"/>
      <c r="BO113" s="930"/>
      <c r="BP113" s="931"/>
      <c r="BQ113" s="932" t="s">
        <v>440</v>
      </c>
      <c r="BR113" s="933"/>
      <c r="BS113" s="933"/>
      <c r="BT113" s="933"/>
      <c r="BU113" s="933"/>
      <c r="BV113" s="933" t="s">
        <v>441</v>
      </c>
      <c r="BW113" s="933"/>
      <c r="BX113" s="933"/>
      <c r="BY113" s="933"/>
      <c r="BZ113" s="933"/>
      <c r="CA113" s="933" t="s">
        <v>441</v>
      </c>
      <c r="CB113" s="933"/>
      <c r="CC113" s="933"/>
      <c r="CD113" s="933"/>
      <c r="CE113" s="933"/>
      <c r="CF113" s="927" t="s">
        <v>441</v>
      </c>
      <c r="CG113" s="928"/>
      <c r="CH113" s="928"/>
      <c r="CI113" s="928"/>
      <c r="CJ113" s="928"/>
      <c r="CK113" s="955"/>
      <c r="CL113" s="956"/>
      <c r="CM113" s="929" t="s">
        <v>452</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441</v>
      </c>
      <c r="DH113" s="966"/>
      <c r="DI113" s="966"/>
      <c r="DJ113" s="966"/>
      <c r="DK113" s="967"/>
      <c r="DL113" s="968" t="s">
        <v>441</v>
      </c>
      <c r="DM113" s="966"/>
      <c r="DN113" s="966"/>
      <c r="DO113" s="966"/>
      <c r="DP113" s="967"/>
      <c r="DQ113" s="968" t="s">
        <v>441</v>
      </c>
      <c r="DR113" s="966"/>
      <c r="DS113" s="966"/>
      <c r="DT113" s="966"/>
      <c r="DU113" s="967"/>
      <c r="DV113" s="969" t="s">
        <v>444</v>
      </c>
      <c r="DW113" s="970"/>
      <c r="DX113" s="970"/>
      <c r="DY113" s="970"/>
      <c r="DZ113" s="971"/>
    </row>
    <row r="114" spans="1:130" s="231" customFormat="1" ht="26.25" customHeight="1" x14ac:dyDescent="0.15">
      <c r="A114" s="961"/>
      <c r="B114" s="962"/>
      <c r="C114" s="930" t="s">
        <v>453</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397</v>
      </c>
      <c r="AB114" s="966"/>
      <c r="AC114" s="966"/>
      <c r="AD114" s="966"/>
      <c r="AE114" s="967"/>
      <c r="AF114" s="968">
        <v>420</v>
      </c>
      <c r="AG114" s="966"/>
      <c r="AH114" s="966"/>
      <c r="AI114" s="966"/>
      <c r="AJ114" s="967"/>
      <c r="AK114" s="968">
        <v>418</v>
      </c>
      <c r="AL114" s="966"/>
      <c r="AM114" s="966"/>
      <c r="AN114" s="966"/>
      <c r="AO114" s="967"/>
      <c r="AP114" s="969">
        <v>0</v>
      </c>
      <c r="AQ114" s="970"/>
      <c r="AR114" s="970"/>
      <c r="AS114" s="970"/>
      <c r="AT114" s="971"/>
      <c r="AU114" s="915"/>
      <c r="AV114" s="916"/>
      <c r="AW114" s="916"/>
      <c r="AX114" s="916"/>
      <c r="AY114" s="916"/>
      <c r="AZ114" s="929" t="s">
        <v>454</v>
      </c>
      <c r="BA114" s="930"/>
      <c r="BB114" s="930"/>
      <c r="BC114" s="930"/>
      <c r="BD114" s="930"/>
      <c r="BE114" s="930"/>
      <c r="BF114" s="930"/>
      <c r="BG114" s="930"/>
      <c r="BH114" s="930"/>
      <c r="BI114" s="930"/>
      <c r="BJ114" s="930"/>
      <c r="BK114" s="930"/>
      <c r="BL114" s="930"/>
      <c r="BM114" s="930"/>
      <c r="BN114" s="930"/>
      <c r="BO114" s="930"/>
      <c r="BP114" s="931"/>
      <c r="BQ114" s="932">
        <v>329023</v>
      </c>
      <c r="BR114" s="933"/>
      <c r="BS114" s="933"/>
      <c r="BT114" s="933"/>
      <c r="BU114" s="933"/>
      <c r="BV114" s="933">
        <v>298223</v>
      </c>
      <c r="BW114" s="933"/>
      <c r="BX114" s="933"/>
      <c r="BY114" s="933"/>
      <c r="BZ114" s="933"/>
      <c r="CA114" s="933">
        <v>262184</v>
      </c>
      <c r="CB114" s="933"/>
      <c r="CC114" s="933"/>
      <c r="CD114" s="933"/>
      <c r="CE114" s="933"/>
      <c r="CF114" s="927">
        <v>24.6</v>
      </c>
      <c r="CG114" s="928"/>
      <c r="CH114" s="928"/>
      <c r="CI114" s="928"/>
      <c r="CJ114" s="928"/>
      <c r="CK114" s="955"/>
      <c r="CL114" s="956"/>
      <c r="CM114" s="929" t="s">
        <v>455</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441</v>
      </c>
      <c r="DH114" s="966"/>
      <c r="DI114" s="966"/>
      <c r="DJ114" s="966"/>
      <c r="DK114" s="967"/>
      <c r="DL114" s="968" t="s">
        <v>441</v>
      </c>
      <c r="DM114" s="966"/>
      <c r="DN114" s="966"/>
      <c r="DO114" s="966"/>
      <c r="DP114" s="967"/>
      <c r="DQ114" s="968" t="s">
        <v>441</v>
      </c>
      <c r="DR114" s="966"/>
      <c r="DS114" s="966"/>
      <c r="DT114" s="966"/>
      <c r="DU114" s="967"/>
      <c r="DV114" s="969" t="s">
        <v>396</v>
      </c>
      <c r="DW114" s="970"/>
      <c r="DX114" s="970"/>
      <c r="DY114" s="970"/>
      <c r="DZ114" s="971"/>
    </row>
    <row r="115" spans="1:130" s="231" customFormat="1" ht="26.25" customHeight="1" x14ac:dyDescent="0.15">
      <c r="A115" s="961"/>
      <c r="B115" s="962"/>
      <c r="C115" s="930" t="s">
        <v>456</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t="s">
        <v>441</v>
      </c>
      <c r="AB115" s="945"/>
      <c r="AC115" s="945"/>
      <c r="AD115" s="945"/>
      <c r="AE115" s="946"/>
      <c r="AF115" s="947" t="s">
        <v>441</v>
      </c>
      <c r="AG115" s="945"/>
      <c r="AH115" s="945"/>
      <c r="AI115" s="945"/>
      <c r="AJ115" s="946"/>
      <c r="AK115" s="947" t="s">
        <v>441</v>
      </c>
      <c r="AL115" s="945"/>
      <c r="AM115" s="945"/>
      <c r="AN115" s="945"/>
      <c r="AO115" s="946"/>
      <c r="AP115" s="948" t="s">
        <v>444</v>
      </c>
      <c r="AQ115" s="949"/>
      <c r="AR115" s="949"/>
      <c r="AS115" s="949"/>
      <c r="AT115" s="950"/>
      <c r="AU115" s="915"/>
      <c r="AV115" s="916"/>
      <c r="AW115" s="916"/>
      <c r="AX115" s="916"/>
      <c r="AY115" s="916"/>
      <c r="AZ115" s="929" t="s">
        <v>457</v>
      </c>
      <c r="BA115" s="930"/>
      <c r="BB115" s="930"/>
      <c r="BC115" s="930"/>
      <c r="BD115" s="930"/>
      <c r="BE115" s="930"/>
      <c r="BF115" s="930"/>
      <c r="BG115" s="930"/>
      <c r="BH115" s="930"/>
      <c r="BI115" s="930"/>
      <c r="BJ115" s="930"/>
      <c r="BK115" s="930"/>
      <c r="BL115" s="930"/>
      <c r="BM115" s="930"/>
      <c r="BN115" s="930"/>
      <c r="BO115" s="930"/>
      <c r="BP115" s="931"/>
      <c r="BQ115" s="932" t="s">
        <v>415</v>
      </c>
      <c r="BR115" s="933"/>
      <c r="BS115" s="933"/>
      <c r="BT115" s="933"/>
      <c r="BU115" s="933"/>
      <c r="BV115" s="933" t="s">
        <v>440</v>
      </c>
      <c r="BW115" s="933"/>
      <c r="BX115" s="933"/>
      <c r="BY115" s="933"/>
      <c r="BZ115" s="933"/>
      <c r="CA115" s="933" t="s">
        <v>440</v>
      </c>
      <c r="CB115" s="933"/>
      <c r="CC115" s="933"/>
      <c r="CD115" s="933"/>
      <c r="CE115" s="933"/>
      <c r="CF115" s="927" t="s">
        <v>441</v>
      </c>
      <c r="CG115" s="928"/>
      <c r="CH115" s="928"/>
      <c r="CI115" s="928"/>
      <c r="CJ115" s="928"/>
      <c r="CK115" s="955"/>
      <c r="CL115" s="956"/>
      <c r="CM115" s="929" t="s">
        <v>458</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444</v>
      </c>
      <c r="DH115" s="966"/>
      <c r="DI115" s="966"/>
      <c r="DJ115" s="966"/>
      <c r="DK115" s="967"/>
      <c r="DL115" s="968" t="s">
        <v>441</v>
      </c>
      <c r="DM115" s="966"/>
      <c r="DN115" s="966"/>
      <c r="DO115" s="966"/>
      <c r="DP115" s="967"/>
      <c r="DQ115" s="968" t="s">
        <v>441</v>
      </c>
      <c r="DR115" s="966"/>
      <c r="DS115" s="966"/>
      <c r="DT115" s="966"/>
      <c r="DU115" s="967"/>
      <c r="DV115" s="969" t="s">
        <v>441</v>
      </c>
      <c r="DW115" s="970"/>
      <c r="DX115" s="970"/>
      <c r="DY115" s="970"/>
      <c r="DZ115" s="971"/>
    </row>
    <row r="116" spans="1:130" s="231" customFormat="1" ht="26.25" customHeight="1" x14ac:dyDescent="0.15">
      <c r="A116" s="963"/>
      <c r="B116" s="964"/>
      <c r="C116" s="972" t="s">
        <v>459</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v>380</v>
      </c>
      <c r="AB116" s="966"/>
      <c r="AC116" s="966"/>
      <c r="AD116" s="966"/>
      <c r="AE116" s="967"/>
      <c r="AF116" s="968">
        <v>438</v>
      </c>
      <c r="AG116" s="966"/>
      <c r="AH116" s="966"/>
      <c r="AI116" s="966"/>
      <c r="AJ116" s="967"/>
      <c r="AK116" s="968">
        <v>255</v>
      </c>
      <c r="AL116" s="966"/>
      <c r="AM116" s="966"/>
      <c r="AN116" s="966"/>
      <c r="AO116" s="967"/>
      <c r="AP116" s="969">
        <v>0</v>
      </c>
      <c r="AQ116" s="970"/>
      <c r="AR116" s="970"/>
      <c r="AS116" s="970"/>
      <c r="AT116" s="971"/>
      <c r="AU116" s="915"/>
      <c r="AV116" s="916"/>
      <c r="AW116" s="916"/>
      <c r="AX116" s="916"/>
      <c r="AY116" s="916"/>
      <c r="AZ116" s="974" t="s">
        <v>460</v>
      </c>
      <c r="BA116" s="975"/>
      <c r="BB116" s="975"/>
      <c r="BC116" s="975"/>
      <c r="BD116" s="975"/>
      <c r="BE116" s="975"/>
      <c r="BF116" s="975"/>
      <c r="BG116" s="975"/>
      <c r="BH116" s="975"/>
      <c r="BI116" s="975"/>
      <c r="BJ116" s="975"/>
      <c r="BK116" s="975"/>
      <c r="BL116" s="975"/>
      <c r="BM116" s="975"/>
      <c r="BN116" s="975"/>
      <c r="BO116" s="975"/>
      <c r="BP116" s="976"/>
      <c r="BQ116" s="932" t="s">
        <v>444</v>
      </c>
      <c r="BR116" s="933"/>
      <c r="BS116" s="933"/>
      <c r="BT116" s="933"/>
      <c r="BU116" s="933"/>
      <c r="BV116" s="933" t="s">
        <v>444</v>
      </c>
      <c r="BW116" s="933"/>
      <c r="BX116" s="933"/>
      <c r="BY116" s="933"/>
      <c r="BZ116" s="933"/>
      <c r="CA116" s="933" t="s">
        <v>441</v>
      </c>
      <c r="CB116" s="933"/>
      <c r="CC116" s="933"/>
      <c r="CD116" s="933"/>
      <c r="CE116" s="933"/>
      <c r="CF116" s="927" t="s">
        <v>441</v>
      </c>
      <c r="CG116" s="928"/>
      <c r="CH116" s="928"/>
      <c r="CI116" s="928"/>
      <c r="CJ116" s="928"/>
      <c r="CK116" s="955"/>
      <c r="CL116" s="956"/>
      <c r="CM116" s="929" t="s">
        <v>461</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441</v>
      </c>
      <c r="DH116" s="966"/>
      <c r="DI116" s="966"/>
      <c r="DJ116" s="966"/>
      <c r="DK116" s="967"/>
      <c r="DL116" s="968" t="s">
        <v>441</v>
      </c>
      <c r="DM116" s="966"/>
      <c r="DN116" s="966"/>
      <c r="DO116" s="966"/>
      <c r="DP116" s="967"/>
      <c r="DQ116" s="968" t="s">
        <v>441</v>
      </c>
      <c r="DR116" s="966"/>
      <c r="DS116" s="966"/>
      <c r="DT116" s="966"/>
      <c r="DU116" s="967"/>
      <c r="DV116" s="969" t="s">
        <v>441</v>
      </c>
      <c r="DW116" s="970"/>
      <c r="DX116" s="970"/>
      <c r="DY116" s="970"/>
      <c r="DZ116" s="971"/>
    </row>
    <row r="117" spans="1:130" s="231" customFormat="1" ht="26.25" customHeight="1" x14ac:dyDescent="0.15">
      <c r="A117" s="919" t="s">
        <v>189</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462</v>
      </c>
      <c r="Z117" s="901"/>
      <c r="AA117" s="982">
        <v>340939</v>
      </c>
      <c r="AB117" s="983"/>
      <c r="AC117" s="983"/>
      <c r="AD117" s="983"/>
      <c r="AE117" s="984"/>
      <c r="AF117" s="985">
        <v>337736</v>
      </c>
      <c r="AG117" s="983"/>
      <c r="AH117" s="983"/>
      <c r="AI117" s="983"/>
      <c r="AJ117" s="984"/>
      <c r="AK117" s="985">
        <v>333587</v>
      </c>
      <c r="AL117" s="983"/>
      <c r="AM117" s="983"/>
      <c r="AN117" s="983"/>
      <c r="AO117" s="984"/>
      <c r="AP117" s="986"/>
      <c r="AQ117" s="987"/>
      <c r="AR117" s="987"/>
      <c r="AS117" s="987"/>
      <c r="AT117" s="988"/>
      <c r="AU117" s="915"/>
      <c r="AV117" s="916"/>
      <c r="AW117" s="916"/>
      <c r="AX117" s="916"/>
      <c r="AY117" s="916"/>
      <c r="AZ117" s="974" t="s">
        <v>463</v>
      </c>
      <c r="BA117" s="975"/>
      <c r="BB117" s="975"/>
      <c r="BC117" s="975"/>
      <c r="BD117" s="975"/>
      <c r="BE117" s="975"/>
      <c r="BF117" s="975"/>
      <c r="BG117" s="975"/>
      <c r="BH117" s="975"/>
      <c r="BI117" s="975"/>
      <c r="BJ117" s="975"/>
      <c r="BK117" s="975"/>
      <c r="BL117" s="975"/>
      <c r="BM117" s="975"/>
      <c r="BN117" s="975"/>
      <c r="BO117" s="975"/>
      <c r="BP117" s="976"/>
      <c r="BQ117" s="932" t="s">
        <v>444</v>
      </c>
      <c r="BR117" s="933"/>
      <c r="BS117" s="933"/>
      <c r="BT117" s="933"/>
      <c r="BU117" s="933"/>
      <c r="BV117" s="933" t="s">
        <v>444</v>
      </c>
      <c r="BW117" s="933"/>
      <c r="BX117" s="933"/>
      <c r="BY117" s="933"/>
      <c r="BZ117" s="933"/>
      <c r="CA117" s="933" t="s">
        <v>464</v>
      </c>
      <c r="CB117" s="933"/>
      <c r="CC117" s="933"/>
      <c r="CD117" s="933"/>
      <c r="CE117" s="933"/>
      <c r="CF117" s="927" t="s">
        <v>465</v>
      </c>
      <c r="CG117" s="928"/>
      <c r="CH117" s="928"/>
      <c r="CI117" s="928"/>
      <c r="CJ117" s="928"/>
      <c r="CK117" s="955"/>
      <c r="CL117" s="956"/>
      <c r="CM117" s="929" t="s">
        <v>466</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444</v>
      </c>
      <c r="DH117" s="966"/>
      <c r="DI117" s="966"/>
      <c r="DJ117" s="966"/>
      <c r="DK117" s="967"/>
      <c r="DL117" s="968" t="s">
        <v>444</v>
      </c>
      <c r="DM117" s="966"/>
      <c r="DN117" s="966"/>
      <c r="DO117" s="966"/>
      <c r="DP117" s="967"/>
      <c r="DQ117" s="968" t="s">
        <v>444</v>
      </c>
      <c r="DR117" s="966"/>
      <c r="DS117" s="966"/>
      <c r="DT117" s="966"/>
      <c r="DU117" s="967"/>
      <c r="DV117" s="969" t="s">
        <v>444</v>
      </c>
      <c r="DW117" s="970"/>
      <c r="DX117" s="970"/>
      <c r="DY117" s="970"/>
      <c r="DZ117" s="971"/>
    </row>
    <row r="118" spans="1:130" s="231" customFormat="1" ht="26.25" customHeight="1" x14ac:dyDescent="0.15">
      <c r="A118" s="919" t="s">
        <v>435</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432</v>
      </c>
      <c r="AB118" s="900"/>
      <c r="AC118" s="900"/>
      <c r="AD118" s="900"/>
      <c r="AE118" s="901"/>
      <c r="AF118" s="899" t="s">
        <v>433</v>
      </c>
      <c r="AG118" s="900"/>
      <c r="AH118" s="900"/>
      <c r="AI118" s="900"/>
      <c r="AJ118" s="901"/>
      <c r="AK118" s="899" t="s">
        <v>309</v>
      </c>
      <c r="AL118" s="900"/>
      <c r="AM118" s="900"/>
      <c r="AN118" s="900"/>
      <c r="AO118" s="901"/>
      <c r="AP118" s="977" t="s">
        <v>434</v>
      </c>
      <c r="AQ118" s="978"/>
      <c r="AR118" s="978"/>
      <c r="AS118" s="978"/>
      <c r="AT118" s="979"/>
      <c r="AU118" s="915"/>
      <c r="AV118" s="916"/>
      <c r="AW118" s="916"/>
      <c r="AX118" s="916"/>
      <c r="AY118" s="916"/>
      <c r="AZ118" s="980" t="s">
        <v>467</v>
      </c>
      <c r="BA118" s="972"/>
      <c r="BB118" s="972"/>
      <c r="BC118" s="972"/>
      <c r="BD118" s="972"/>
      <c r="BE118" s="972"/>
      <c r="BF118" s="972"/>
      <c r="BG118" s="972"/>
      <c r="BH118" s="972"/>
      <c r="BI118" s="972"/>
      <c r="BJ118" s="972"/>
      <c r="BK118" s="972"/>
      <c r="BL118" s="972"/>
      <c r="BM118" s="972"/>
      <c r="BN118" s="972"/>
      <c r="BO118" s="972"/>
      <c r="BP118" s="973"/>
      <c r="BQ118" s="1003" t="s">
        <v>464</v>
      </c>
      <c r="BR118" s="1004"/>
      <c r="BS118" s="1004"/>
      <c r="BT118" s="1004"/>
      <c r="BU118" s="1004"/>
      <c r="BV118" s="1004" t="s">
        <v>444</v>
      </c>
      <c r="BW118" s="1004"/>
      <c r="BX118" s="1004"/>
      <c r="BY118" s="1004"/>
      <c r="BZ118" s="1004"/>
      <c r="CA118" s="1004" t="s">
        <v>444</v>
      </c>
      <c r="CB118" s="1004"/>
      <c r="CC118" s="1004"/>
      <c r="CD118" s="1004"/>
      <c r="CE118" s="1004"/>
      <c r="CF118" s="927" t="s">
        <v>465</v>
      </c>
      <c r="CG118" s="928"/>
      <c r="CH118" s="928"/>
      <c r="CI118" s="928"/>
      <c r="CJ118" s="928"/>
      <c r="CK118" s="955"/>
      <c r="CL118" s="956"/>
      <c r="CM118" s="929" t="s">
        <v>468</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464</v>
      </c>
      <c r="DH118" s="966"/>
      <c r="DI118" s="966"/>
      <c r="DJ118" s="966"/>
      <c r="DK118" s="967"/>
      <c r="DL118" s="968" t="s">
        <v>464</v>
      </c>
      <c r="DM118" s="966"/>
      <c r="DN118" s="966"/>
      <c r="DO118" s="966"/>
      <c r="DP118" s="967"/>
      <c r="DQ118" s="968" t="s">
        <v>464</v>
      </c>
      <c r="DR118" s="966"/>
      <c r="DS118" s="966"/>
      <c r="DT118" s="966"/>
      <c r="DU118" s="967"/>
      <c r="DV118" s="969" t="s">
        <v>444</v>
      </c>
      <c r="DW118" s="970"/>
      <c r="DX118" s="970"/>
      <c r="DY118" s="970"/>
      <c r="DZ118" s="971"/>
    </row>
    <row r="119" spans="1:130" s="231" customFormat="1" ht="26.25" customHeight="1" x14ac:dyDescent="0.15">
      <c r="A119" s="1061" t="s">
        <v>438</v>
      </c>
      <c r="B119" s="954"/>
      <c r="C119" s="936" t="s">
        <v>439</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465</v>
      </c>
      <c r="AB119" s="907"/>
      <c r="AC119" s="907"/>
      <c r="AD119" s="907"/>
      <c r="AE119" s="908"/>
      <c r="AF119" s="909" t="s">
        <v>444</v>
      </c>
      <c r="AG119" s="907"/>
      <c r="AH119" s="907"/>
      <c r="AI119" s="907"/>
      <c r="AJ119" s="908"/>
      <c r="AK119" s="909" t="s">
        <v>444</v>
      </c>
      <c r="AL119" s="907"/>
      <c r="AM119" s="907"/>
      <c r="AN119" s="907"/>
      <c r="AO119" s="908"/>
      <c r="AP119" s="910" t="s">
        <v>465</v>
      </c>
      <c r="AQ119" s="911"/>
      <c r="AR119" s="911"/>
      <c r="AS119" s="911"/>
      <c r="AT119" s="912"/>
      <c r="AU119" s="917"/>
      <c r="AV119" s="918"/>
      <c r="AW119" s="918"/>
      <c r="AX119" s="918"/>
      <c r="AY119" s="918"/>
      <c r="AZ119" s="253" t="s">
        <v>189</v>
      </c>
      <c r="BA119" s="253"/>
      <c r="BB119" s="253"/>
      <c r="BC119" s="253"/>
      <c r="BD119" s="253"/>
      <c r="BE119" s="253"/>
      <c r="BF119" s="253"/>
      <c r="BG119" s="253"/>
      <c r="BH119" s="253"/>
      <c r="BI119" s="253"/>
      <c r="BJ119" s="253"/>
      <c r="BK119" s="253"/>
      <c r="BL119" s="253"/>
      <c r="BM119" s="253"/>
      <c r="BN119" s="253"/>
      <c r="BO119" s="981" t="s">
        <v>469</v>
      </c>
      <c r="BP119" s="1009"/>
      <c r="BQ119" s="1003">
        <v>3096323</v>
      </c>
      <c r="BR119" s="1004"/>
      <c r="BS119" s="1004"/>
      <c r="BT119" s="1004"/>
      <c r="BU119" s="1004"/>
      <c r="BV119" s="1004">
        <v>3287340</v>
      </c>
      <c r="BW119" s="1004"/>
      <c r="BX119" s="1004"/>
      <c r="BY119" s="1004"/>
      <c r="BZ119" s="1004"/>
      <c r="CA119" s="1004">
        <v>3464062</v>
      </c>
      <c r="CB119" s="1004"/>
      <c r="CC119" s="1004"/>
      <c r="CD119" s="1004"/>
      <c r="CE119" s="1004"/>
      <c r="CF119" s="1005"/>
      <c r="CG119" s="1006"/>
      <c r="CH119" s="1006"/>
      <c r="CI119" s="1006"/>
      <c r="CJ119" s="1007"/>
      <c r="CK119" s="957"/>
      <c r="CL119" s="958"/>
      <c r="CM119" s="980" t="s">
        <v>470</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t="s">
        <v>444</v>
      </c>
      <c r="DH119" s="990"/>
      <c r="DI119" s="990"/>
      <c r="DJ119" s="990"/>
      <c r="DK119" s="991"/>
      <c r="DL119" s="989" t="s">
        <v>444</v>
      </c>
      <c r="DM119" s="990"/>
      <c r="DN119" s="990"/>
      <c r="DO119" s="990"/>
      <c r="DP119" s="991"/>
      <c r="DQ119" s="989" t="s">
        <v>444</v>
      </c>
      <c r="DR119" s="990"/>
      <c r="DS119" s="990"/>
      <c r="DT119" s="990"/>
      <c r="DU119" s="991"/>
      <c r="DV119" s="992" t="s">
        <v>444</v>
      </c>
      <c r="DW119" s="993"/>
      <c r="DX119" s="993"/>
      <c r="DY119" s="993"/>
      <c r="DZ119" s="994"/>
    </row>
    <row r="120" spans="1:130" s="231" customFormat="1" ht="26.25" customHeight="1" x14ac:dyDescent="0.15">
      <c r="A120" s="1062"/>
      <c r="B120" s="956"/>
      <c r="C120" s="929" t="s">
        <v>445</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444</v>
      </c>
      <c r="AB120" s="966"/>
      <c r="AC120" s="966"/>
      <c r="AD120" s="966"/>
      <c r="AE120" s="967"/>
      <c r="AF120" s="968" t="s">
        <v>465</v>
      </c>
      <c r="AG120" s="966"/>
      <c r="AH120" s="966"/>
      <c r="AI120" s="966"/>
      <c r="AJ120" s="967"/>
      <c r="AK120" s="968" t="s">
        <v>465</v>
      </c>
      <c r="AL120" s="966"/>
      <c r="AM120" s="966"/>
      <c r="AN120" s="966"/>
      <c r="AO120" s="967"/>
      <c r="AP120" s="969" t="s">
        <v>465</v>
      </c>
      <c r="AQ120" s="970"/>
      <c r="AR120" s="970"/>
      <c r="AS120" s="970"/>
      <c r="AT120" s="971"/>
      <c r="AU120" s="995" t="s">
        <v>471</v>
      </c>
      <c r="AV120" s="996"/>
      <c r="AW120" s="996"/>
      <c r="AX120" s="996"/>
      <c r="AY120" s="997"/>
      <c r="AZ120" s="936" t="s">
        <v>472</v>
      </c>
      <c r="BA120" s="904"/>
      <c r="BB120" s="904"/>
      <c r="BC120" s="904"/>
      <c r="BD120" s="904"/>
      <c r="BE120" s="904"/>
      <c r="BF120" s="904"/>
      <c r="BG120" s="904"/>
      <c r="BH120" s="904"/>
      <c r="BI120" s="904"/>
      <c r="BJ120" s="904"/>
      <c r="BK120" s="904"/>
      <c r="BL120" s="904"/>
      <c r="BM120" s="904"/>
      <c r="BN120" s="904"/>
      <c r="BO120" s="904"/>
      <c r="BP120" s="905"/>
      <c r="BQ120" s="937">
        <v>4813504</v>
      </c>
      <c r="BR120" s="938"/>
      <c r="BS120" s="938"/>
      <c r="BT120" s="938"/>
      <c r="BU120" s="938"/>
      <c r="BV120" s="938">
        <v>4296527</v>
      </c>
      <c r="BW120" s="938"/>
      <c r="BX120" s="938"/>
      <c r="BY120" s="938"/>
      <c r="BZ120" s="938"/>
      <c r="CA120" s="938">
        <v>4365870</v>
      </c>
      <c r="CB120" s="938"/>
      <c r="CC120" s="938"/>
      <c r="CD120" s="938"/>
      <c r="CE120" s="938"/>
      <c r="CF120" s="951">
        <v>410.1</v>
      </c>
      <c r="CG120" s="952"/>
      <c r="CH120" s="952"/>
      <c r="CI120" s="952"/>
      <c r="CJ120" s="952"/>
      <c r="CK120" s="1010" t="s">
        <v>473</v>
      </c>
      <c r="CL120" s="1011"/>
      <c r="CM120" s="1011"/>
      <c r="CN120" s="1011"/>
      <c r="CO120" s="1012"/>
      <c r="CP120" s="1018" t="s">
        <v>474</v>
      </c>
      <c r="CQ120" s="1019"/>
      <c r="CR120" s="1019"/>
      <c r="CS120" s="1019"/>
      <c r="CT120" s="1019"/>
      <c r="CU120" s="1019"/>
      <c r="CV120" s="1019"/>
      <c r="CW120" s="1019"/>
      <c r="CX120" s="1019"/>
      <c r="CY120" s="1019"/>
      <c r="CZ120" s="1019"/>
      <c r="DA120" s="1019"/>
      <c r="DB120" s="1019"/>
      <c r="DC120" s="1019"/>
      <c r="DD120" s="1019"/>
      <c r="DE120" s="1019"/>
      <c r="DF120" s="1020"/>
      <c r="DG120" s="937">
        <v>79442</v>
      </c>
      <c r="DH120" s="938"/>
      <c r="DI120" s="938"/>
      <c r="DJ120" s="938"/>
      <c r="DK120" s="938"/>
      <c r="DL120" s="938">
        <v>112125</v>
      </c>
      <c r="DM120" s="938"/>
      <c r="DN120" s="938"/>
      <c r="DO120" s="938"/>
      <c r="DP120" s="938"/>
      <c r="DQ120" s="938">
        <v>158311</v>
      </c>
      <c r="DR120" s="938"/>
      <c r="DS120" s="938"/>
      <c r="DT120" s="938"/>
      <c r="DU120" s="938"/>
      <c r="DV120" s="939">
        <v>14.9</v>
      </c>
      <c r="DW120" s="939"/>
      <c r="DX120" s="939"/>
      <c r="DY120" s="939"/>
      <c r="DZ120" s="940"/>
    </row>
    <row r="121" spans="1:130" s="231" customFormat="1" ht="26.25" customHeight="1" x14ac:dyDescent="0.15">
      <c r="A121" s="1062"/>
      <c r="B121" s="956"/>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t="s">
        <v>444</v>
      </c>
      <c r="AB121" s="966"/>
      <c r="AC121" s="966"/>
      <c r="AD121" s="966"/>
      <c r="AE121" s="967"/>
      <c r="AF121" s="968" t="s">
        <v>465</v>
      </c>
      <c r="AG121" s="966"/>
      <c r="AH121" s="966"/>
      <c r="AI121" s="966"/>
      <c r="AJ121" s="967"/>
      <c r="AK121" s="968" t="s">
        <v>444</v>
      </c>
      <c r="AL121" s="966"/>
      <c r="AM121" s="966"/>
      <c r="AN121" s="966"/>
      <c r="AO121" s="967"/>
      <c r="AP121" s="969" t="s">
        <v>444</v>
      </c>
      <c r="AQ121" s="970"/>
      <c r="AR121" s="970"/>
      <c r="AS121" s="970"/>
      <c r="AT121" s="971"/>
      <c r="AU121" s="998"/>
      <c r="AV121" s="999"/>
      <c r="AW121" s="999"/>
      <c r="AX121" s="999"/>
      <c r="AY121" s="1000"/>
      <c r="AZ121" s="929" t="s">
        <v>476</v>
      </c>
      <c r="BA121" s="930"/>
      <c r="BB121" s="930"/>
      <c r="BC121" s="930"/>
      <c r="BD121" s="930"/>
      <c r="BE121" s="930"/>
      <c r="BF121" s="930"/>
      <c r="BG121" s="930"/>
      <c r="BH121" s="930"/>
      <c r="BI121" s="930"/>
      <c r="BJ121" s="930"/>
      <c r="BK121" s="930"/>
      <c r="BL121" s="930"/>
      <c r="BM121" s="930"/>
      <c r="BN121" s="930"/>
      <c r="BO121" s="930"/>
      <c r="BP121" s="931"/>
      <c r="BQ121" s="932" t="s">
        <v>444</v>
      </c>
      <c r="BR121" s="933"/>
      <c r="BS121" s="933"/>
      <c r="BT121" s="933"/>
      <c r="BU121" s="933"/>
      <c r="BV121" s="933">
        <v>62715</v>
      </c>
      <c r="BW121" s="933"/>
      <c r="BX121" s="933"/>
      <c r="BY121" s="933"/>
      <c r="BZ121" s="933"/>
      <c r="CA121" s="933">
        <v>220979</v>
      </c>
      <c r="CB121" s="933"/>
      <c r="CC121" s="933"/>
      <c r="CD121" s="933"/>
      <c r="CE121" s="933"/>
      <c r="CF121" s="927">
        <v>20.8</v>
      </c>
      <c r="CG121" s="928"/>
      <c r="CH121" s="928"/>
      <c r="CI121" s="928"/>
      <c r="CJ121" s="928"/>
      <c r="CK121" s="1013"/>
      <c r="CL121" s="1014"/>
      <c r="CM121" s="1014"/>
      <c r="CN121" s="1014"/>
      <c r="CO121" s="1015"/>
      <c r="CP121" s="1023" t="s">
        <v>477</v>
      </c>
      <c r="CQ121" s="1024"/>
      <c r="CR121" s="1024"/>
      <c r="CS121" s="1024"/>
      <c r="CT121" s="1024"/>
      <c r="CU121" s="1024"/>
      <c r="CV121" s="1024"/>
      <c r="CW121" s="1024"/>
      <c r="CX121" s="1024"/>
      <c r="CY121" s="1024"/>
      <c r="CZ121" s="1024"/>
      <c r="DA121" s="1024"/>
      <c r="DB121" s="1024"/>
      <c r="DC121" s="1024"/>
      <c r="DD121" s="1024"/>
      <c r="DE121" s="1024"/>
      <c r="DF121" s="1025"/>
      <c r="DG121" s="932">
        <v>26694</v>
      </c>
      <c r="DH121" s="933"/>
      <c r="DI121" s="933"/>
      <c r="DJ121" s="933"/>
      <c r="DK121" s="933"/>
      <c r="DL121" s="933">
        <v>25149</v>
      </c>
      <c r="DM121" s="933"/>
      <c r="DN121" s="933"/>
      <c r="DO121" s="933"/>
      <c r="DP121" s="933"/>
      <c r="DQ121" s="933">
        <v>22315</v>
      </c>
      <c r="DR121" s="933"/>
      <c r="DS121" s="933"/>
      <c r="DT121" s="933"/>
      <c r="DU121" s="933"/>
      <c r="DV121" s="934">
        <v>2.1</v>
      </c>
      <c r="DW121" s="934"/>
      <c r="DX121" s="934"/>
      <c r="DY121" s="934"/>
      <c r="DZ121" s="935"/>
    </row>
    <row r="122" spans="1:130" s="231" customFormat="1" ht="26.25" customHeight="1" x14ac:dyDescent="0.15">
      <c r="A122" s="1062"/>
      <c r="B122" s="956"/>
      <c r="C122" s="929" t="s">
        <v>455</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444</v>
      </c>
      <c r="AB122" s="966"/>
      <c r="AC122" s="966"/>
      <c r="AD122" s="966"/>
      <c r="AE122" s="967"/>
      <c r="AF122" s="968" t="s">
        <v>444</v>
      </c>
      <c r="AG122" s="966"/>
      <c r="AH122" s="966"/>
      <c r="AI122" s="966"/>
      <c r="AJ122" s="967"/>
      <c r="AK122" s="968" t="s">
        <v>465</v>
      </c>
      <c r="AL122" s="966"/>
      <c r="AM122" s="966"/>
      <c r="AN122" s="966"/>
      <c r="AO122" s="967"/>
      <c r="AP122" s="969" t="s">
        <v>444</v>
      </c>
      <c r="AQ122" s="970"/>
      <c r="AR122" s="970"/>
      <c r="AS122" s="970"/>
      <c r="AT122" s="971"/>
      <c r="AU122" s="998"/>
      <c r="AV122" s="999"/>
      <c r="AW122" s="999"/>
      <c r="AX122" s="999"/>
      <c r="AY122" s="1000"/>
      <c r="AZ122" s="980" t="s">
        <v>478</v>
      </c>
      <c r="BA122" s="972"/>
      <c r="BB122" s="972"/>
      <c r="BC122" s="972"/>
      <c r="BD122" s="972"/>
      <c r="BE122" s="972"/>
      <c r="BF122" s="972"/>
      <c r="BG122" s="972"/>
      <c r="BH122" s="972"/>
      <c r="BI122" s="972"/>
      <c r="BJ122" s="972"/>
      <c r="BK122" s="972"/>
      <c r="BL122" s="972"/>
      <c r="BM122" s="972"/>
      <c r="BN122" s="972"/>
      <c r="BO122" s="972"/>
      <c r="BP122" s="973"/>
      <c r="BQ122" s="1003">
        <v>1637202</v>
      </c>
      <c r="BR122" s="1004"/>
      <c r="BS122" s="1004"/>
      <c r="BT122" s="1004"/>
      <c r="BU122" s="1004"/>
      <c r="BV122" s="1004">
        <v>1133733</v>
      </c>
      <c r="BW122" s="1004"/>
      <c r="BX122" s="1004"/>
      <c r="BY122" s="1004"/>
      <c r="BZ122" s="1004"/>
      <c r="CA122" s="1004">
        <v>1051823</v>
      </c>
      <c r="CB122" s="1004"/>
      <c r="CC122" s="1004"/>
      <c r="CD122" s="1004"/>
      <c r="CE122" s="1004"/>
      <c r="CF122" s="1021">
        <v>98.8</v>
      </c>
      <c r="CG122" s="1022"/>
      <c r="CH122" s="1022"/>
      <c r="CI122" s="1022"/>
      <c r="CJ122" s="1022"/>
      <c r="CK122" s="1013"/>
      <c r="CL122" s="1014"/>
      <c r="CM122" s="1014"/>
      <c r="CN122" s="1014"/>
      <c r="CO122" s="1015"/>
      <c r="CP122" s="1023" t="s">
        <v>479</v>
      </c>
      <c r="CQ122" s="1024"/>
      <c r="CR122" s="1024"/>
      <c r="CS122" s="1024"/>
      <c r="CT122" s="1024"/>
      <c r="CU122" s="1024"/>
      <c r="CV122" s="1024"/>
      <c r="CW122" s="1024"/>
      <c r="CX122" s="1024"/>
      <c r="CY122" s="1024"/>
      <c r="CZ122" s="1024"/>
      <c r="DA122" s="1024"/>
      <c r="DB122" s="1024"/>
      <c r="DC122" s="1024"/>
      <c r="DD122" s="1024"/>
      <c r="DE122" s="1024"/>
      <c r="DF122" s="1025"/>
      <c r="DG122" s="932" t="s">
        <v>464</v>
      </c>
      <c r="DH122" s="933"/>
      <c r="DI122" s="933"/>
      <c r="DJ122" s="933"/>
      <c r="DK122" s="933"/>
      <c r="DL122" s="933" t="s">
        <v>465</v>
      </c>
      <c r="DM122" s="933"/>
      <c r="DN122" s="933"/>
      <c r="DO122" s="933"/>
      <c r="DP122" s="933"/>
      <c r="DQ122" s="933" t="s">
        <v>444</v>
      </c>
      <c r="DR122" s="933"/>
      <c r="DS122" s="933"/>
      <c r="DT122" s="933"/>
      <c r="DU122" s="933"/>
      <c r="DV122" s="934" t="s">
        <v>444</v>
      </c>
      <c r="DW122" s="934"/>
      <c r="DX122" s="934"/>
      <c r="DY122" s="934"/>
      <c r="DZ122" s="935"/>
    </row>
    <row r="123" spans="1:130" s="231" customFormat="1" ht="26.25" customHeight="1" x14ac:dyDescent="0.15">
      <c r="A123" s="1062"/>
      <c r="B123" s="956"/>
      <c r="C123" s="929" t="s">
        <v>461</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465</v>
      </c>
      <c r="AB123" s="966"/>
      <c r="AC123" s="966"/>
      <c r="AD123" s="966"/>
      <c r="AE123" s="967"/>
      <c r="AF123" s="968" t="s">
        <v>464</v>
      </c>
      <c r="AG123" s="966"/>
      <c r="AH123" s="966"/>
      <c r="AI123" s="966"/>
      <c r="AJ123" s="967"/>
      <c r="AK123" s="968" t="s">
        <v>465</v>
      </c>
      <c r="AL123" s="966"/>
      <c r="AM123" s="966"/>
      <c r="AN123" s="966"/>
      <c r="AO123" s="967"/>
      <c r="AP123" s="969" t="s">
        <v>464</v>
      </c>
      <c r="AQ123" s="970"/>
      <c r="AR123" s="970"/>
      <c r="AS123" s="970"/>
      <c r="AT123" s="971"/>
      <c r="AU123" s="1001"/>
      <c r="AV123" s="1002"/>
      <c r="AW123" s="1002"/>
      <c r="AX123" s="1002"/>
      <c r="AY123" s="1002"/>
      <c r="AZ123" s="253" t="s">
        <v>189</v>
      </c>
      <c r="BA123" s="253"/>
      <c r="BB123" s="253"/>
      <c r="BC123" s="253"/>
      <c r="BD123" s="253"/>
      <c r="BE123" s="253"/>
      <c r="BF123" s="253"/>
      <c r="BG123" s="253"/>
      <c r="BH123" s="253"/>
      <c r="BI123" s="253"/>
      <c r="BJ123" s="253"/>
      <c r="BK123" s="253"/>
      <c r="BL123" s="253"/>
      <c r="BM123" s="253"/>
      <c r="BN123" s="253"/>
      <c r="BO123" s="981" t="s">
        <v>480</v>
      </c>
      <c r="BP123" s="1009"/>
      <c r="BQ123" s="1068">
        <v>6450706</v>
      </c>
      <c r="BR123" s="1069"/>
      <c r="BS123" s="1069"/>
      <c r="BT123" s="1069"/>
      <c r="BU123" s="1069"/>
      <c r="BV123" s="1069">
        <v>5492975</v>
      </c>
      <c r="BW123" s="1069"/>
      <c r="BX123" s="1069"/>
      <c r="BY123" s="1069"/>
      <c r="BZ123" s="1069"/>
      <c r="CA123" s="1069">
        <v>5638672</v>
      </c>
      <c r="CB123" s="1069"/>
      <c r="CC123" s="1069"/>
      <c r="CD123" s="1069"/>
      <c r="CE123" s="1069"/>
      <c r="CF123" s="1005"/>
      <c r="CG123" s="1006"/>
      <c r="CH123" s="1006"/>
      <c r="CI123" s="1006"/>
      <c r="CJ123" s="1007"/>
      <c r="CK123" s="1013"/>
      <c r="CL123" s="1014"/>
      <c r="CM123" s="1014"/>
      <c r="CN123" s="1014"/>
      <c r="CO123" s="1015"/>
      <c r="CP123" s="1023" t="s">
        <v>481</v>
      </c>
      <c r="CQ123" s="1024"/>
      <c r="CR123" s="1024"/>
      <c r="CS123" s="1024"/>
      <c r="CT123" s="1024"/>
      <c r="CU123" s="1024"/>
      <c r="CV123" s="1024"/>
      <c r="CW123" s="1024"/>
      <c r="CX123" s="1024"/>
      <c r="CY123" s="1024"/>
      <c r="CZ123" s="1024"/>
      <c r="DA123" s="1024"/>
      <c r="DB123" s="1024"/>
      <c r="DC123" s="1024"/>
      <c r="DD123" s="1024"/>
      <c r="DE123" s="1024"/>
      <c r="DF123" s="1025"/>
      <c r="DG123" s="965" t="s">
        <v>465</v>
      </c>
      <c r="DH123" s="966"/>
      <c r="DI123" s="966"/>
      <c r="DJ123" s="966"/>
      <c r="DK123" s="967"/>
      <c r="DL123" s="968" t="s">
        <v>464</v>
      </c>
      <c r="DM123" s="966"/>
      <c r="DN123" s="966"/>
      <c r="DO123" s="966"/>
      <c r="DP123" s="967"/>
      <c r="DQ123" s="968" t="s">
        <v>465</v>
      </c>
      <c r="DR123" s="966"/>
      <c r="DS123" s="966"/>
      <c r="DT123" s="966"/>
      <c r="DU123" s="967"/>
      <c r="DV123" s="969" t="s">
        <v>464</v>
      </c>
      <c r="DW123" s="970"/>
      <c r="DX123" s="970"/>
      <c r="DY123" s="970"/>
      <c r="DZ123" s="971"/>
    </row>
    <row r="124" spans="1:130" s="231" customFormat="1" ht="26.25" customHeight="1" thickBot="1" x14ac:dyDescent="0.2">
      <c r="A124" s="1062"/>
      <c r="B124" s="956"/>
      <c r="C124" s="929" t="s">
        <v>466</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444</v>
      </c>
      <c r="AB124" s="966"/>
      <c r="AC124" s="966"/>
      <c r="AD124" s="966"/>
      <c r="AE124" s="967"/>
      <c r="AF124" s="968" t="s">
        <v>444</v>
      </c>
      <c r="AG124" s="966"/>
      <c r="AH124" s="966"/>
      <c r="AI124" s="966"/>
      <c r="AJ124" s="967"/>
      <c r="AK124" s="968" t="s">
        <v>444</v>
      </c>
      <c r="AL124" s="966"/>
      <c r="AM124" s="966"/>
      <c r="AN124" s="966"/>
      <c r="AO124" s="967"/>
      <c r="AP124" s="969" t="s">
        <v>444</v>
      </c>
      <c r="AQ124" s="970"/>
      <c r="AR124" s="970"/>
      <c r="AS124" s="970"/>
      <c r="AT124" s="971"/>
      <c r="AU124" s="1064" t="s">
        <v>482</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464</v>
      </c>
      <c r="BR124" s="1031"/>
      <c r="BS124" s="1031"/>
      <c r="BT124" s="1031"/>
      <c r="BU124" s="1031"/>
      <c r="BV124" s="1031" t="s">
        <v>465</v>
      </c>
      <c r="BW124" s="1031"/>
      <c r="BX124" s="1031"/>
      <c r="BY124" s="1031"/>
      <c r="BZ124" s="1031"/>
      <c r="CA124" s="1031" t="s">
        <v>444</v>
      </c>
      <c r="CB124" s="1031"/>
      <c r="CC124" s="1031"/>
      <c r="CD124" s="1031"/>
      <c r="CE124" s="1031"/>
      <c r="CF124" s="1032"/>
      <c r="CG124" s="1033"/>
      <c r="CH124" s="1033"/>
      <c r="CI124" s="1033"/>
      <c r="CJ124" s="1034"/>
      <c r="CK124" s="1016"/>
      <c r="CL124" s="1016"/>
      <c r="CM124" s="1016"/>
      <c r="CN124" s="1016"/>
      <c r="CO124" s="1017"/>
      <c r="CP124" s="1023" t="s">
        <v>483</v>
      </c>
      <c r="CQ124" s="1024"/>
      <c r="CR124" s="1024"/>
      <c r="CS124" s="1024"/>
      <c r="CT124" s="1024"/>
      <c r="CU124" s="1024"/>
      <c r="CV124" s="1024"/>
      <c r="CW124" s="1024"/>
      <c r="CX124" s="1024"/>
      <c r="CY124" s="1024"/>
      <c r="CZ124" s="1024"/>
      <c r="DA124" s="1024"/>
      <c r="DB124" s="1024"/>
      <c r="DC124" s="1024"/>
      <c r="DD124" s="1024"/>
      <c r="DE124" s="1024"/>
      <c r="DF124" s="1025"/>
      <c r="DG124" s="1008" t="s">
        <v>444</v>
      </c>
      <c r="DH124" s="990"/>
      <c r="DI124" s="990"/>
      <c r="DJ124" s="990"/>
      <c r="DK124" s="991"/>
      <c r="DL124" s="989" t="s">
        <v>465</v>
      </c>
      <c r="DM124" s="990"/>
      <c r="DN124" s="990"/>
      <c r="DO124" s="990"/>
      <c r="DP124" s="991"/>
      <c r="DQ124" s="989" t="s">
        <v>444</v>
      </c>
      <c r="DR124" s="990"/>
      <c r="DS124" s="990"/>
      <c r="DT124" s="990"/>
      <c r="DU124" s="991"/>
      <c r="DV124" s="992" t="s">
        <v>465</v>
      </c>
      <c r="DW124" s="993"/>
      <c r="DX124" s="993"/>
      <c r="DY124" s="993"/>
      <c r="DZ124" s="994"/>
    </row>
    <row r="125" spans="1:130" s="231" customFormat="1" ht="26.25" customHeight="1" x14ac:dyDescent="0.15">
      <c r="A125" s="1062"/>
      <c r="B125" s="956"/>
      <c r="C125" s="929" t="s">
        <v>468</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464</v>
      </c>
      <c r="AB125" s="966"/>
      <c r="AC125" s="966"/>
      <c r="AD125" s="966"/>
      <c r="AE125" s="967"/>
      <c r="AF125" s="968" t="s">
        <v>444</v>
      </c>
      <c r="AG125" s="966"/>
      <c r="AH125" s="966"/>
      <c r="AI125" s="966"/>
      <c r="AJ125" s="967"/>
      <c r="AK125" s="968" t="s">
        <v>444</v>
      </c>
      <c r="AL125" s="966"/>
      <c r="AM125" s="966"/>
      <c r="AN125" s="966"/>
      <c r="AO125" s="967"/>
      <c r="AP125" s="969" t="s">
        <v>444</v>
      </c>
      <c r="AQ125" s="970"/>
      <c r="AR125" s="970"/>
      <c r="AS125" s="970"/>
      <c r="AT125" s="97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6" t="s">
        <v>484</v>
      </c>
      <c r="CL125" s="1011"/>
      <c r="CM125" s="1011"/>
      <c r="CN125" s="1011"/>
      <c r="CO125" s="1012"/>
      <c r="CP125" s="936" t="s">
        <v>485</v>
      </c>
      <c r="CQ125" s="904"/>
      <c r="CR125" s="904"/>
      <c r="CS125" s="904"/>
      <c r="CT125" s="904"/>
      <c r="CU125" s="904"/>
      <c r="CV125" s="904"/>
      <c r="CW125" s="904"/>
      <c r="CX125" s="904"/>
      <c r="CY125" s="904"/>
      <c r="CZ125" s="904"/>
      <c r="DA125" s="904"/>
      <c r="DB125" s="904"/>
      <c r="DC125" s="904"/>
      <c r="DD125" s="904"/>
      <c r="DE125" s="904"/>
      <c r="DF125" s="905"/>
      <c r="DG125" s="937" t="s">
        <v>464</v>
      </c>
      <c r="DH125" s="938"/>
      <c r="DI125" s="938"/>
      <c r="DJ125" s="938"/>
      <c r="DK125" s="938"/>
      <c r="DL125" s="938" t="s">
        <v>444</v>
      </c>
      <c r="DM125" s="938"/>
      <c r="DN125" s="938"/>
      <c r="DO125" s="938"/>
      <c r="DP125" s="938"/>
      <c r="DQ125" s="938" t="s">
        <v>465</v>
      </c>
      <c r="DR125" s="938"/>
      <c r="DS125" s="938"/>
      <c r="DT125" s="938"/>
      <c r="DU125" s="938"/>
      <c r="DV125" s="939" t="s">
        <v>444</v>
      </c>
      <c r="DW125" s="939"/>
      <c r="DX125" s="939"/>
      <c r="DY125" s="939"/>
      <c r="DZ125" s="940"/>
    </row>
    <row r="126" spans="1:130" s="231" customFormat="1" ht="26.25" customHeight="1" thickBot="1" x14ac:dyDescent="0.2">
      <c r="A126" s="1062"/>
      <c r="B126" s="956"/>
      <c r="C126" s="929" t="s">
        <v>470</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444</v>
      </c>
      <c r="AB126" s="966"/>
      <c r="AC126" s="966"/>
      <c r="AD126" s="966"/>
      <c r="AE126" s="967"/>
      <c r="AF126" s="968" t="s">
        <v>444</v>
      </c>
      <c r="AG126" s="966"/>
      <c r="AH126" s="966"/>
      <c r="AI126" s="966"/>
      <c r="AJ126" s="967"/>
      <c r="AK126" s="968" t="s">
        <v>465</v>
      </c>
      <c r="AL126" s="966"/>
      <c r="AM126" s="966"/>
      <c r="AN126" s="966"/>
      <c r="AO126" s="967"/>
      <c r="AP126" s="969" t="s">
        <v>444</v>
      </c>
      <c r="AQ126" s="970"/>
      <c r="AR126" s="970"/>
      <c r="AS126" s="970"/>
      <c r="AT126" s="97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7"/>
      <c r="CL126" s="1014"/>
      <c r="CM126" s="1014"/>
      <c r="CN126" s="1014"/>
      <c r="CO126" s="1015"/>
      <c r="CP126" s="929" t="s">
        <v>486</v>
      </c>
      <c r="CQ126" s="930"/>
      <c r="CR126" s="930"/>
      <c r="CS126" s="930"/>
      <c r="CT126" s="930"/>
      <c r="CU126" s="930"/>
      <c r="CV126" s="930"/>
      <c r="CW126" s="930"/>
      <c r="CX126" s="930"/>
      <c r="CY126" s="930"/>
      <c r="CZ126" s="930"/>
      <c r="DA126" s="930"/>
      <c r="DB126" s="930"/>
      <c r="DC126" s="930"/>
      <c r="DD126" s="930"/>
      <c r="DE126" s="930"/>
      <c r="DF126" s="931"/>
      <c r="DG126" s="932" t="s">
        <v>444</v>
      </c>
      <c r="DH126" s="933"/>
      <c r="DI126" s="933"/>
      <c r="DJ126" s="933"/>
      <c r="DK126" s="933"/>
      <c r="DL126" s="933" t="s">
        <v>465</v>
      </c>
      <c r="DM126" s="933"/>
      <c r="DN126" s="933"/>
      <c r="DO126" s="933"/>
      <c r="DP126" s="933"/>
      <c r="DQ126" s="933" t="s">
        <v>444</v>
      </c>
      <c r="DR126" s="933"/>
      <c r="DS126" s="933"/>
      <c r="DT126" s="933"/>
      <c r="DU126" s="933"/>
      <c r="DV126" s="934" t="s">
        <v>444</v>
      </c>
      <c r="DW126" s="934"/>
      <c r="DX126" s="934"/>
      <c r="DY126" s="934"/>
      <c r="DZ126" s="935"/>
    </row>
    <row r="127" spans="1:130" s="231" customFormat="1" ht="26.25" customHeight="1" x14ac:dyDescent="0.15">
      <c r="A127" s="1063"/>
      <c r="B127" s="958"/>
      <c r="C127" s="980" t="s">
        <v>487</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t="s">
        <v>444</v>
      </c>
      <c r="AB127" s="966"/>
      <c r="AC127" s="966"/>
      <c r="AD127" s="966"/>
      <c r="AE127" s="967"/>
      <c r="AF127" s="968" t="s">
        <v>464</v>
      </c>
      <c r="AG127" s="966"/>
      <c r="AH127" s="966"/>
      <c r="AI127" s="966"/>
      <c r="AJ127" s="967"/>
      <c r="AK127" s="968" t="s">
        <v>465</v>
      </c>
      <c r="AL127" s="966"/>
      <c r="AM127" s="966"/>
      <c r="AN127" s="966"/>
      <c r="AO127" s="967"/>
      <c r="AP127" s="969" t="s">
        <v>465</v>
      </c>
      <c r="AQ127" s="970"/>
      <c r="AR127" s="970"/>
      <c r="AS127" s="970"/>
      <c r="AT127" s="971"/>
      <c r="AU127" s="234"/>
      <c r="AV127" s="234"/>
      <c r="AW127" s="234"/>
      <c r="AX127" s="1035" t="s">
        <v>488</v>
      </c>
      <c r="AY127" s="1036"/>
      <c r="AZ127" s="1036"/>
      <c r="BA127" s="1036"/>
      <c r="BB127" s="1036"/>
      <c r="BC127" s="1036"/>
      <c r="BD127" s="1036"/>
      <c r="BE127" s="1037"/>
      <c r="BF127" s="1038" t="s">
        <v>489</v>
      </c>
      <c r="BG127" s="1036"/>
      <c r="BH127" s="1036"/>
      <c r="BI127" s="1036"/>
      <c r="BJ127" s="1036"/>
      <c r="BK127" s="1036"/>
      <c r="BL127" s="1037"/>
      <c r="BM127" s="1038" t="s">
        <v>490</v>
      </c>
      <c r="BN127" s="1036"/>
      <c r="BO127" s="1036"/>
      <c r="BP127" s="1036"/>
      <c r="BQ127" s="1036"/>
      <c r="BR127" s="1036"/>
      <c r="BS127" s="1037"/>
      <c r="BT127" s="1038" t="s">
        <v>491</v>
      </c>
      <c r="BU127" s="1036"/>
      <c r="BV127" s="1036"/>
      <c r="BW127" s="1036"/>
      <c r="BX127" s="1036"/>
      <c r="BY127" s="1036"/>
      <c r="BZ127" s="1060"/>
      <c r="CA127" s="234"/>
      <c r="CB127" s="234"/>
      <c r="CC127" s="234"/>
      <c r="CD127" s="257"/>
      <c r="CE127" s="257"/>
      <c r="CF127" s="257"/>
      <c r="CG127" s="234"/>
      <c r="CH127" s="234"/>
      <c r="CI127" s="234"/>
      <c r="CJ127" s="256"/>
      <c r="CK127" s="1027"/>
      <c r="CL127" s="1014"/>
      <c r="CM127" s="1014"/>
      <c r="CN127" s="1014"/>
      <c r="CO127" s="1015"/>
      <c r="CP127" s="929" t="s">
        <v>492</v>
      </c>
      <c r="CQ127" s="930"/>
      <c r="CR127" s="930"/>
      <c r="CS127" s="930"/>
      <c r="CT127" s="930"/>
      <c r="CU127" s="930"/>
      <c r="CV127" s="930"/>
      <c r="CW127" s="930"/>
      <c r="CX127" s="930"/>
      <c r="CY127" s="930"/>
      <c r="CZ127" s="930"/>
      <c r="DA127" s="930"/>
      <c r="DB127" s="930"/>
      <c r="DC127" s="930"/>
      <c r="DD127" s="930"/>
      <c r="DE127" s="930"/>
      <c r="DF127" s="931"/>
      <c r="DG127" s="932" t="s">
        <v>464</v>
      </c>
      <c r="DH127" s="933"/>
      <c r="DI127" s="933"/>
      <c r="DJ127" s="933"/>
      <c r="DK127" s="933"/>
      <c r="DL127" s="933" t="s">
        <v>465</v>
      </c>
      <c r="DM127" s="933"/>
      <c r="DN127" s="933"/>
      <c r="DO127" s="933"/>
      <c r="DP127" s="933"/>
      <c r="DQ127" s="933" t="s">
        <v>444</v>
      </c>
      <c r="DR127" s="933"/>
      <c r="DS127" s="933"/>
      <c r="DT127" s="933"/>
      <c r="DU127" s="933"/>
      <c r="DV127" s="934" t="s">
        <v>464</v>
      </c>
      <c r="DW127" s="934"/>
      <c r="DX127" s="934"/>
      <c r="DY127" s="934"/>
      <c r="DZ127" s="935"/>
    </row>
    <row r="128" spans="1:130" s="231" customFormat="1" ht="26.25" customHeight="1" thickBot="1" x14ac:dyDescent="0.2">
      <c r="A128" s="1046" t="s">
        <v>493</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494</v>
      </c>
      <c r="X128" s="1048"/>
      <c r="Y128" s="1048"/>
      <c r="Z128" s="1049"/>
      <c r="AA128" s="1050">
        <v>8028</v>
      </c>
      <c r="AB128" s="1051"/>
      <c r="AC128" s="1051"/>
      <c r="AD128" s="1051"/>
      <c r="AE128" s="1052"/>
      <c r="AF128" s="1053">
        <v>11949</v>
      </c>
      <c r="AG128" s="1051"/>
      <c r="AH128" s="1051"/>
      <c r="AI128" s="1051"/>
      <c r="AJ128" s="1052"/>
      <c r="AK128" s="1053">
        <v>7066</v>
      </c>
      <c r="AL128" s="1051"/>
      <c r="AM128" s="1051"/>
      <c r="AN128" s="1051"/>
      <c r="AO128" s="1052"/>
      <c r="AP128" s="1054"/>
      <c r="AQ128" s="1055"/>
      <c r="AR128" s="1055"/>
      <c r="AS128" s="1055"/>
      <c r="AT128" s="1056"/>
      <c r="AU128" s="234"/>
      <c r="AV128" s="234"/>
      <c r="AW128" s="234"/>
      <c r="AX128" s="903" t="s">
        <v>495</v>
      </c>
      <c r="AY128" s="904"/>
      <c r="AZ128" s="904"/>
      <c r="BA128" s="904"/>
      <c r="BB128" s="904"/>
      <c r="BC128" s="904"/>
      <c r="BD128" s="904"/>
      <c r="BE128" s="905"/>
      <c r="BF128" s="1057" t="s">
        <v>444</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81"/>
      <c r="CA128" s="257"/>
      <c r="CB128" s="257"/>
      <c r="CC128" s="257"/>
      <c r="CD128" s="257"/>
      <c r="CE128" s="257"/>
      <c r="CF128" s="257"/>
      <c r="CG128" s="234"/>
      <c r="CH128" s="234"/>
      <c r="CI128" s="234"/>
      <c r="CJ128" s="256"/>
      <c r="CK128" s="1028"/>
      <c r="CL128" s="1029"/>
      <c r="CM128" s="1029"/>
      <c r="CN128" s="1029"/>
      <c r="CO128" s="1030"/>
      <c r="CP128" s="1039" t="s">
        <v>496</v>
      </c>
      <c r="CQ128" s="1040"/>
      <c r="CR128" s="1040"/>
      <c r="CS128" s="1040"/>
      <c r="CT128" s="1040"/>
      <c r="CU128" s="1040"/>
      <c r="CV128" s="1040"/>
      <c r="CW128" s="1040"/>
      <c r="CX128" s="1040"/>
      <c r="CY128" s="1040"/>
      <c r="CZ128" s="1040"/>
      <c r="DA128" s="1040"/>
      <c r="DB128" s="1040"/>
      <c r="DC128" s="1040"/>
      <c r="DD128" s="1040"/>
      <c r="DE128" s="1040"/>
      <c r="DF128" s="1041"/>
      <c r="DG128" s="1042" t="s">
        <v>444</v>
      </c>
      <c r="DH128" s="1043"/>
      <c r="DI128" s="1043"/>
      <c r="DJ128" s="1043"/>
      <c r="DK128" s="1043"/>
      <c r="DL128" s="1043" t="s">
        <v>444</v>
      </c>
      <c r="DM128" s="1043"/>
      <c r="DN128" s="1043"/>
      <c r="DO128" s="1043"/>
      <c r="DP128" s="1043"/>
      <c r="DQ128" s="1043" t="s">
        <v>444</v>
      </c>
      <c r="DR128" s="1043"/>
      <c r="DS128" s="1043"/>
      <c r="DT128" s="1043"/>
      <c r="DU128" s="1043"/>
      <c r="DV128" s="1044" t="s">
        <v>444</v>
      </c>
      <c r="DW128" s="1044"/>
      <c r="DX128" s="1044"/>
      <c r="DY128" s="1044"/>
      <c r="DZ128" s="1045"/>
    </row>
    <row r="129" spans="1:131" s="231" customFormat="1" ht="26.25" customHeight="1" x14ac:dyDescent="0.15">
      <c r="A129" s="941" t="s">
        <v>108</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497</v>
      </c>
      <c r="X129" s="1076"/>
      <c r="Y129" s="1076"/>
      <c r="Z129" s="1077"/>
      <c r="AA129" s="965">
        <v>1287844</v>
      </c>
      <c r="AB129" s="966"/>
      <c r="AC129" s="966"/>
      <c r="AD129" s="966"/>
      <c r="AE129" s="967"/>
      <c r="AF129" s="968">
        <v>1269728</v>
      </c>
      <c r="AG129" s="966"/>
      <c r="AH129" s="966"/>
      <c r="AI129" s="966"/>
      <c r="AJ129" s="967"/>
      <c r="AK129" s="968">
        <v>1298122</v>
      </c>
      <c r="AL129" s="966"/>
      <c r="AM129" s="966"/>
      <c r="AN129" s="966"/>
      <c r="AO129" s="967"/>
      <c r="AP129" s="1078"/>
      <c r="AQ129" s="1079"/>
      <c r="AR129" s="1079"/>
      <c r="AS129" s="1079"/>
      <c r="AT129" s="1080"/>
      <c r="AU129" s="235"/>
      <c r="AV129" s="235"/>
      <c r="AW129" s="235"/>
      <c r="AX129" s="1070" t="s">
        <v>498</v>
      </c>
      <c r="AY129" s="930"/>
      <c r="AZ129" s="930"/>
      <c r="BA129" s="930"/>
      <c r="BB129" s="930"/>
      <c r="BC129" s="930"/>
      <c r="BD129" s="930"/>
      <c r="BE129" s="931"/>
      <c r="BF129" s="1071" t="s">
        <v>444</v>
      </c>
      <c r="BG129" s="1072"/>
      <c r="BH129" s="1072"/>
      <c r="BI129" s="1072"/>
      <c r="BJ129" s="1072"/>
      <c r="BK129" s="1072"/>
      <c r="BL129" s="1073"/>
      <c r="BM129" s="1071">
        <v>20</v>
      </c>
      <c r="BN129" s="1072"/>
      <c r="BO129" s="1072"/>
      <c r="BP129" s="1072"/>
      <c r="BQ129" s="1072"/>
      <c r="BR129" s="1072"/>
      <c r="BS129" s="1073"/>
      <c r="BT129" s="1071">
        <v>30</v>
      </c>
      <c r="BU129" s="1072"/>
      <c r="BV129" s="1072"/>
      <c r="BW129" s="1072"/>
      <c r="BX129" s="1072"/>
      <c r="BY129" s="1072"/>
      <c r="BZ129" s="107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941" t="s">
        <v>499</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500</v>
      </c>
      <c r="X130" s="1076"/>
      <c r="Y130" s="1076"/>
      <c r="Z130" s="1077"/>
      <c r="AA130" s="965">
        <v>230447</v>
      </c>
      <c r="AB130" s="966"/>
      <c r="AC130" s="966"/>
      <c r="AD130" s="966"/>
      <c r="AE130" s="967"/>
      <c r="AF130" s="968">
        <v>230751</v>
      </c>
      <c r="AG130" s="966"/>
      <c r="AH130" s="966"/>
      <c r="AI130" s="966"/>
      <c r="AJ130" s="967"/>
      <c r="AK130" s="968">
        <v>233418</v>
      </c>
      <c r="AL130" s="966"/>
      <c r="AM130" s="966"/>
      <c r="AN130" s="966"/>
      <c r="AO130" s="967"/>
      <c r="AP130" s="1078"/>
      <c r="AQ130" s="1079"/>
      <c r="AR130" s="1079"/>
      <c r="AS130" s="1079"/>
      <c r="AT130" s="1080"/>
      <c r="AU130" s="235"/>
      <c r="AV130" s="235"/>
      <c r="AW130" s="235"/>
      <c r="AX130" s="1070" t="s">
        <v>501</v>
      </c>
      <c r="AY130" s="930"/>
      <c r="AZ130" s="930"/>
      <c r="BA130" s="930"/>
      <c r="BB130" s="930"/>
      <c r="BC130" s="930"/>
      <c r="BD130" s="930"/>
      <c r="BE130" s="931"/>
      <c r="BF130" s="1106">
        <v>9.1</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502</v>
      </c>
      <c r="X131" s="1113"/>
      <c r="Y131" s="1113"/>
      <c r="Z131" s="1114"/>
      <c r="AA131" s="1008">
        <v>1057397</v>
      </c>
      <c r="AB131" s="990"/>
      <c r="AC131" s="990"/>
      <c r="AD131" s="990"/>
      <c r="AE131" s="991"/>
      <c r="AF131" s="989">
        <v>1038977</v>
      </c>
      <c r="AG131" s="990"/>
      <c r="AH131" s="990"/>
      <c r="AI131" s="990"/>
      <c r="AJ131" s="991"/>
      <c r="AK131" s="989">
        <v>1064704</v>
      </c>
      <c r="AL131" s="990"/>
      <c r="AM131" s="990"/>
      <c r="AN131" s="990"/>
      <c r="AO131" s="991"/>
      <c r="AP131" s="1115"/>
      <c r="AQ131" s="1116"/>
      <c r="AR131" s="1116"/>
      <c r="AS131" s="1116"/>
      <c r="AT131" s="1117"/>
      <c r="AU131" s="235"/>
      <c r="AV131" s="235"/>
      <c r="AW131" s="235"/>
      <c r="AX131" s="1088" t="s">
        <v>503</v>
      </c>
      <c r="AY131" s="1040"/>
      <c r="AZ131" s="1040"/>
      <c r="BA131" s="1040"/>
      <c r="BB131" s="1040"/>
      <c r="BC131" s="1040"/>
      <c r="BD131" s="1040"/>
      <c r="BE131" s="1041"/>
      <c r="BF131" s="1089" t="s">
        <v>465</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1095" t="s">
        <v>504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505</v>
      </c>
      <c r="W132" s="1099"/>
      <c r="X132" s="1099"/>
      <c r="Y132" s="1099"/>
      <c r="Z132" s="1100"/>
      <c r="AA132" s="1101">
        <v>9.690210961</v>
      </c>
      <c r="AB132" s="1102"/>
      <c r="AC132" s="1102"/>
      <c r="AD132" s="1102"/>
      <c r="AE132" s="1103"/>
      <c r="AF132" s="1104">
        <v>9.1470744780000004</v>
      </c>
      <c r="AG132" s="1102"/>
      <c r="AH132" s="1102"/>
      <c r="AI132" s="1102"/>
      <c r="AJ132" s="1103"/>
      <c r="AK132" s="1104">
        <v>8.7444961229999993</v>
      </c>
      <c r="AL132" s="1102"/>
      <c r="AM132" s="1102"/>
      <c r="AN132" s="1102"/>
      <c r="AO132" s="1103"/>
      <c r="AP132" s="1005"/>
      <c r="AQ132" s="1006"/>
      <c r="AR132" s="1006"/>
      <c r="AS132" s="1006"/>
      <c r="AT132" s="110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506</v>
      </c>
      <c r="W133" s="1082"/>
      <c r="X133" s="1082"/>
      <c r="Y133" s="1082"/>
      <c r="Z133" s="1083"/>
      <c r="AA133" s="1084">
        <v>8.6</v>
      </c>
      <c r="AB133" s="1085"/>
      <c r="AC133" s="1085"/>
      <c r="AD133" s="1085"/>
      <c r="AE133" s="1086"/>
      <c r="AF133" s="1084">
        <v>9.3000000000000007</v>
      </c>
      <c r="AG133" s="1085"/>
      <c r="AH133" s="1085"/>
      <c r="AI133" s="1085"/>
      <c r="AJ133" s="1086"/>
      <c r="AK133" s="1084">
        <v>9.1</v>
      </c>
      <c r="AL133" s="1085"/>
      <c r="AM133" s="1085"/>
      <c r="AN133" s="1085"/>
      <c r="AO133" s="1086"/>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MXyVs/XX+3KpGR7rVoX2vnyv7VQrURlPKvW13xEIFs378xpK6SN3IqIHki1aWp2fto07JVYyvZz/BE/LdSczbw==" saltValue="m+1AeBo6bA4Tx3ilCast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zoomScaleNormal="100"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507</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MG3QKNsk+cwpO6I9iX5zL7cij2Tj3U9lszzCezip6yzKxk/fjSy6gbxnSotRLz7h6yxwd6d4fhL4g+mVGfihxw==" saltValue="qGUgk7b74LloeOuFXpom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tabSelected="1" topLeftCell="BD17" zoomScaleNormal="100"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AG3lcYOSSZmKsGLLcNG0JU17a7fhAKH4GJyYxvlEh+X+ZdjswhubluVXttyAD70b7c/N1bTsgXYdFuTVlG36Q==" saltValue="+zniD8vCdTXrv/0pvoB4t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zoomScaleNormal="100"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508</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509</v>
      </c>
      <c r="AL6" s="268"/>
      <c r="AM6" s="268"/>
      <c r="AN6" s="268"/>
    </row>
    <row r="7" spans="1:46" ht="13.5" customHeight="1" x14ac:dyDescent="0.15">
      <c r="A7" s="267"/>
      <c r="AK7" s="270"/>
      <c r="AL7" s="271"/>
      <c r="AM7" s="271"/>
      <c r="AN7" s="272"/>
      <c r="AO7" s="1118" t="s">
        <v>510</v>
      </c>
      <c r="AP7" s="273"/>
      <c r="AQ7" s="274" t="s">
        <v>511</v>
      </c>
      <c r="AR7" s="275"/>
    </row>
    <row r="8" spans="1:46" x14ac:dyDescent="0.15">
      <c r="A8" s="267"/>
      <c r="AK8" s="276"/>
      <c r="AL8" s="277"/>
      <c r="AM8" s="277"/>
      <c r="AN8" s="278"/>
      <c r="AO8" s="1119"/>
      <c r="AP8" s="279" t="s">
        <v>512</v>
      </c>
      <c r="AQ8" s="280" t="s">
        <v>513</v>
      </c>
      <c r="AR8" s="281" t="s">
        <v>514</v>
      </c>
    </row>
    <row r="9" spans="1:46" x14ac:dyDescent="0.15">
      <c r="A9" s="267"/>
      <c r="AK9" s="1120" t="s">
        <v>515</v>
      </c>
      <c r="AL9" s="1121"/>
      <c r="AM9" s="1121"/>
      <c r="AN9" s="1122"/>
      <c r="AO9" s="282">
        <v>483312</v>
      </c>
      <c r="AP9" s="282">
        <v>384496</v>
      </c>
      <c r="AQ9" s="283">
        <v>224098</v>
      </c>
      <c r="AR9" s="284">
        <v>71.599999999999994</v>
      </c>
    </row>
    <row r="10" spans="1:46" ht="13.5" customHeight="1" x14ac:dyDescent="0.15">
      <c r="A10" s="267"/>
      <c r="AK10" s="1120" t="s">
        <v>516</v>
      </c>
      <c r="AL10" s="1121"/>
      <c r="AM10" s="1121"/>
      <c r="AN10" s="1122"/>
      <c r="AO10" s="285">
        <v>1971</v>
      </c>
      <c r="AP10" s="285">
        <v>1568</v>
      </c>
      <c r="AQ10" s="286">
        <v>32087</v>
      </c>
      <c r="AR10" s="287">
        <v>-95.1</v>
      </c>
    </row>
    <row r="11" spans="1:46" ht="13.5" customHeight="1" x14ac:dyDescent="0.15">
      <c r="A11" s="267"/>
      <c r="AK11" s="1120" t="s">
        <v>517</v>
      </c>
      <c r="AL11" s="1121"/>
      <c r="AM11" s="1121"/>
      <c r="AN11" s="1122"/>
      <c r="AO11" s="285" t="s">
        <v>518</v>
      </c>
      <c r="AP11" s="285" t="s">
        <v>518</v>
      </c>
      <c r="AQ11" s="286">
        <v>3587</v>
      </c>
      <c r="AR11" s="287" t="s">
        <v>518</v>
      </c>
    </row>
    <row r="12" spans="1:46" ht="13.5" customHeight="1" x14ac:dyDescent="0.15">
      <c r="A12" s="267"/>
      <c r="AK12" s="1120" t="s">
        <v>519</v>
      </c>
      <c r="AL12" s="1121"/>
      <c r="AM12" s="1121"/>
      <c r="AN12" s="1122"/>
      <c r="AO12" s="285" t="s">
        <v>518</v>
      </c>
      <c r="AP12" s="285" t="s">
        <v>518</v>
      </c>
      <c r="AQ12" s="286" t="s">
        <v>518</v>
      </c>
      <c r="AR12" s="287" t="s">
        <v>518</v>
      </c>
    </row>
    <row r="13" spans="1:46" ht="13.5" customHeight="1" x14ac:dyDescent="0.15">
      <c r="A13" s="267"/>
      <c r="AK13" s="1120" t="s">
        <v>520</v>
      </c>
      <c r="AL13" s="1121"/>
      <c r="AM13" s="1121"/>
      <c r="AN13" s="1122"/>
      <c r="AO13" s="285">
        <v>15184</v>
      </c>
      <c r="AP13" s="285">
        <v>12080</v>
      </c>
      <c r="AQ13" s="286">
        <v>11579</v>
      </c>
      <c r="AR13" s="287">
        <v>4.3</v>
      </c>
    </row>
    <row r="14" spans="1:46" ht="13.5" customHeight="1" x14ac:dyDescent="0.15">
      <c r="A14" s="267"/>
      <c r="AK14" s="1120" t="s">
        <v>521</v>
      </c>
      <c r="AL14" s="1121"/>
      <c r="AM14" s="1121"/>
      <c r="AN14" s="1122"/>
      <c r="AO14" s="285" t="s">
        <v>518</v>
      </c>
      <c r="AP14" s="285" t="s">
        <v>518</v>
      </c>
      <c r="AQ14" s="286">
        <v>4496</v>
      </c>
      <c r="AR14" s="287" t="s">
        <v>518</v>
      </c>
    </row>
    <row r="15" spans="1:46" ht="13.5" customHeight="1" x14ac:dyDescent="0.15">
      <c r="A15" s="267"/>
      <c r="AK15" s="1126" t="s">
        <v>522</v>
      </c>
      <c r="AL15" s="1127"/>
      <c r="AM15" s="1127"/>
      <c r="AN15" s="1128"/>
      <c r="AO15" s="285">
        <v>-48374</v>
      </c>
      <c r="AP15" s="285">
        <v>-38484</v>
      </c>
      <c r="AQ15" s="286">
        <v>-17592</v>
      </c>
      <c r="AR15" s="287">
        <v>118.8</v>
      </c>
    </row>
    <row r="16" spans="1:46" x14ac:dyDescent="0.15">
      <c r="A16" s="267"/>
      <c r="AK16" s="1126" t="s">
        <v>189</v>
      </c>
      <c r="AL16" s="1127"/>
      <c r="AM16" s="1127"/>
      <c r="AN16" s="1128"/>
      <c r="AO16" s="285">
        <v>452093</v>
      </c>
      <c r="AP16" s="285">
        <v>359660</v>
      </c>
      <c r="AQ16" s="286">
        <v>258255</v>
      </c>
      <c r="AR16" s="287">
        <v>39.299999999999997</v>
      </c>
    </row>
    <row r="17" spans="1:46" x14ac:dyDescent="0.15">
      <c r="A17" s="267"/>
    </row>
    <row r="18" spans="1:46" x14ac:dyDescent="0.15">
      <c r="A18" s="267"/>
      <c r="AQ18" s="288"/>
      <c r="AR18" s="288"/>
    </row>
    <row r="19" spans="1:46" x14ac:dyDescent="0.15">
      <c r="A19" s="267"/>
      <c r="AK19" s="263" t="s">
        <v>523</v>
      </c>
    </row>
    <row r="20" spans="1:46" x14ac:dyDescent="0.15">
      <c r="A20" s="267"/>
      <c r="AK20" s="289"/>
      <c r="AL20" s="290"/>
      <c r="AM20" s="290"/>
      <c r="AN20" s="291"/>
      <c r="AO20" s="292" t="s">
        <v>524</v>
      </c>
      <c r="AP20" s="293" t="s">
        <v>525</v>
      </c>
      <c r="AQ20" s="294" t="s">
        <v>526</v>
      </c>
      <c r="AR20" s="295"/>
    </row>
    <row r="21" spans="1:46" s="268" customFormat="1" x14ac:dyDescent="0.15">
      <c r="A21" s="296"/>
      <c r="AK21" s="1129" t="s">
        <v>527</v>
      </c>
      <c r="AL21" s="1130"/>
      <c r="AM21" s="1130"/>
      <c r="AN21" s="1131"/>
      <c r="AO21" s="297">
        <v>42.16</v>
      </c>
      <c r="AP21" s="298">
        <v>22.75</v>
      </c>
      <c r="AQ21" s="299">
        <v>19.41</v>
      </c>
      <c r="AS21" s="300"/>
      <c r="AT21" s="296"/>
    </row>
    <row r="22" spans="1:46" s="268" customFormat="1" x14ac:dyDescent="0.15">
      <c r="A22" s="296"/>
      <c r="AK22" s="1129" t="s">
        <v>528</v>
      </c>
      <c r="AL22" s="1130"/>
      <c r="AM22" s="1130"/>
      <c r="AN22" s="1131"/>
      <c r="AO22" s="301">
        <v>90.1</v>
      </c>
      <c r="AP22" s="302">
        <v>95.6</v>
      </c>
      <c r="AQ22" s="303">
        <v>-5.5</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529</v>
      </c>
      <c r="AP26" s="288"/>
      <c r="AQ26" s="288"/>
      <c r="AR26" s="288"/>
    </row>
    <row r="27" spans="1:46" x14ac:dyDescent="0.15">
      <c r="A27" s="308"/>
      <c r="AS27" s="263"/>
      <c r="AT27" s="263"/>
    </row>
    <row r="28" spans="1:46" ht="17.25" x14ac:dyDescent="0.15">
      <c r="A28" s="264" t="s">
        <v>530</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531</v>
      </c>
      <c r="AL29" s="268"/>
      <c r="AM29" s="268"/>
      <c r="AN29" s="268"/>
      <c r="AS29" s="310"/>
    </row>
    <row r="30" spans="1:46" ht="13.5" customHeight="1" x14ac:dyDescent="0.15">
      <c r="A30" s="267"/>
      <c r="AK30" s="270"/>
      <c r="AL30" s="271"/>
      <c r="AM30" s="271"/>
      <c r="AN30" s="272"/>
      <c r="AO30" s="1118" t="s">
        <v>510</v>
      </c>
      <c r="AP30" s="273"/>
      <c r="AQ30" s="274" t="s">
        <v>511</v>
      </c>
      <c r="AR30" s="275"/>
    </row>
    <row r="31" spans="1:46" x14ac:dyDescent="0.15">
      <c r="A31" s="267"/>
      <c r="AK31" s="276"/>
      <c r="AL31" s="277"/>
      <c r="AM31" s="277"/>
      <c r="AN31" s="278"/>
      <c r="AO31" s="1119"/>
      <c r="AP31" s="279" t="s">
        <v>512</v>
      </c>
      <c r="AQ31" s="280" t="s">
        <v>513</v>
      </c>
      <c r="AR31" s="281" t="s">
        <v>514</v>
      </c>
    </row>
    <row r="32" spans="1:46" ht="27" customHeight="1" x14ac:dyDescent="0.15">
      <c r="A32" s="267"/>
      <c r="AK32" s="1123" t="s">
        <v>532</v>
      </c>
      <c r="AL32" s="1124"/>
      <c r="AM32" s="1124"/>
      <c r="AN32" s="1125"/>
      <c r="AO32" s="311">
        <v>310977</v>
      </c>
      <c r="AP32" s="311">
        <v>247396</v>
      </c>
      <c r="AQ32" s="312">
        <v>146295</v>
      </c>
      <c r="AR32" s="313">
        <v>69.099999999999994</v>
      </c>
    </row>
    <row r="33" spans="1:46" ht="13.5" customHeight="1" x14ac:dyDescent="0.15">
      <c r="A33" s="267"/>
      <c r="AK33" s="1123" t="s">
        <v>533</v>
      </c>
      <c r="AL33" s="1124"/>
      <c r="AM33" s="1124"/>
      <c r="AN33" s="1125"/>
      <c r="AO33" s="311" t="s">
        <v>518</v>
      </c>
      <c r="AP33" s="311" t="s">
        <v>518</v>
      </c>
      <c r="AQ33" s="312" t="s">
        <v>518</v>
      </c>
      <c r="AR33" s="313" t="s">
        <v>518</v>
      </c>
    </row>
    <row r="34" spans="1:46" ht="27" customHeight="1" x14ac:dyDescent="0.15">
      <c r="A34" s="267"/>
      <c r="AK34" s="1123" t="s">
        <v>534</v>
      </c>
      <c r="AL34" s="1124"/>
      <c r="AM34" s="1124"/>
      <c r="AN34" s="1125"/>
      <c r="AO34" s="311" t="s">
        <v>518</v>
      </c>
      <c r="AP34" s="311" t="s">
        <v>518</v>
      </c>
      <c r="AQ34" s="312">
        <v>4</v>
      </c>
      <c r="AR34" s="313" t="s">
        <v>518</v>
      </c>
    </row>
    <row r="35" spans="1:46" ht="27" customHeight="1" x14ac:dyDescent="0.15">
      <c r="A35" s="267"/>
      <c r="AK35" s="1123" t="s">
        <v>535</v>
      </c>
      <c r="AL35" s="1124"/>
      <c r="AM35" s="1124"/>
      <c r="AN35" s="1125"/>
      <c r="AO35" s="311">
        <v>21937</v>
      </c>
      <c r="AP35" s="311">
        <v>17452</v>
      </c>
      <c r="AQ35" s="312">
        <v>31593</v>
      </c>
      <c r="AR35" s="313">
        <v>-44.8</v>
      </c>
    </row>
    <row r="36" spans="1:46" ht="27" customHeight="1" x14ac:dyDescent="0.15">
      <c r="A36" s="267"/>
      <c r="AK36" s="1123" t="s">
        <v>536</v>
      </c>
      <c r="AL36" s="1124"/>
      <c r="AM36" s="1124"/>
      <c r="AN36" s="1125"/>
      <c r="AO36" s="311">
        <v>418</v>
      </c>
      <c r="AP36" s="311">
        <v>333</v>
      </c>
      <c r="AQ36" s="312">
        <v>3914</v>
      </c>
      <c r="AR36" s="313">
        <v>-91.5</v>
      </c>
    </row>
    <row r="37" spans="1:46" ht="13.5" customHeight="1" x14ac:dyDescent="0.15">
      <c r="A37" s="267"/>
      <c r="AK37" s="1123" t="s">
        <v>537</v>
      </c>
      <c r="AL37" s="1124"/>
      <c r="AM37" s="1124"/>
      <c r="AN37" s="1125"/>
      <c r="AO37" s="311" t="s">
        <v>518</v>
      </c>
      <c r="AP37" s="311" t="s">
        <v>518</v>
      </c>
      <c r="AQ37" s="312">
        <v>1348</v>
      </c>
      <c r="AR37" s="313" t="s">
        <v>518</v>
      </c>
    </row>
    <row r="38" spans="1:46" ht="27" customHeight="1" x14ac:dyDescent="0.15">
      <c r="A38" s="267"/>
      <c r="AK38" s="1132" t="s">
        <v>538</v>
      </c>
      <c r="AL38" s="1133"/>
      <c r="AM38" s="1133"/>
      <c r="AN38" s="1134"/>
      <c r="AO38" s="314">
        <v>255</v>
      </c>
      <c r="AP38" s="314">
        <v>203</v>
      </c>
      <c r="AQ38" s="315">
        <v>27</v>
      </c>
      <c r="AR38" s="303">
        <v>651.9</v>
      </c>
      <c r="AS38" s="310"/>
    </row>
    <row r="39" spans="1:46" x14ac:dyDescent="0.15">
      <c r="A39" s="267"/>
      <c r="AK39" s="1132" t="s">
        <v>539</v>
      </c>
      <c r="AL39" s="1133"/>
      <c r="AM39" s="1133"/>
      <c r="AN39" s="1134"/>
      <c r="AO39" s="311">
        <v>-7066</v>
      </c>
      <c r="AP39" s="311">
        <v>-5621</v>
      </c>
      <c r="AQ39" s="312">
        <v>-7201</v>
      </c>
      <c r="AR39" s="313">
        <v>-21.9</v>
      </c>
      <c r="AS39" s="310"/>
    </row>
    <row r="40" spans="1:46" ht="27" customHeight="1" x14ac:dyDescent="0.15">
      <c r="A40" s="267"/>
      <c r="AK40" s="1123" t="s">
        <v>540</v>
      </c>
      <c r="AL40" s="1124"/>
      <c r="AM40" s="1124"/>
      <c r="AN40" s="1125"/>
      <c r="AO40" s="311">
        <v>-233418</v>
      </c>
      <c r="AP40" s="311">
        <v>-185695</v>
      </c>
      <c r="AQ40" s="312">
        <v>-128709</v>
      </c>
      <c r="AR40" s="313">
        <v>44.3</v>
      </c>
      <c r="AS40" s="310"/>
    </row>
    <row r="41" spans="1:46" x14ac:dyDescent="0.15">
      <c r="A41" s="267"/>
      <c r="AK41" s="1135" t="s">
        <v>302</v>
      </c>
      <c r="AL41" s="1136"/>
      <c r="AM41" s="1136"/>
      <c r="AN41" s="1137"/>
      <c r="AO41" s="311">
        <v>93103</v>
      </c>
      <c r="AP41" s="311">
        <v>74068</v>
      </c>
      <c r="AQ41" s="312">
        <v>47272</v>
      </c>
      <c r="AR41" s="313">
        <v>56.7</v>
      </c>
      <c r="AS41" s="310"/>
    </row>
    <row r="42" spans="1:46" x14ac:dyDescent="0.15">
      <c r="A42" s="267"/>
      <c r="AK42" s="316" t="s">
        <v>541</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542</v>
      </c>
    </row>
    <row r="48" spans="1:46" x14ac:dyDescent="0.15">
      <c r="A48" s="267"/>
      <c r="AK48" s="321" t="s">
        <v>543</v>
      </c>
      <c r="AL48" s="321"/>
      <c r="AM48" s="321"/>
      <c r="AN48" s="321"/>
      <c r="AO48" s="321"/>
      <c r="AP48" s="321"/>
      <c r="AQ48" s="322"/>
      <c r="AR48" s="321"/>
    </row>
    <row r="49" spans="1:44" ht="13.5" customHeight="1" x14ac:dyDescent="0.15">
      <c r="A49" s="267"/>
      <c r="AK49" s="323"/>
      <c r="AL49" s="324"/>
      <c r="AM49" s="1138" t="s">
        <v>510</v>
      </c>
      <c r="AN49" s="1140" t="s">
        <v>544</v>
      </c>
      <c r="AO49" s="1141"/>
      <c r="AP49" s="1141"/>
      <c r="AQ49" s="1141"/>
      <c r="AR49" s="1142"/>
    </row>
    <row r="50" spans="1:44" x14ac:dyDescent="0.15">
      <c r="A50" s="267"/>
      <c r="AK50" s="325"/>
      <c r="AL50" s="326"/>
      <c r="AM50" s="1139"/>
      <c r="AN50" s="327" t="s">
        <v>545</v>
      </c>
      <c r="AO50" s="328" t="s">
        <v>546</v>
      </c>
      <c r="AP50" s="329" t="s">
        <v>547</v>
      </c>
      <c r="AQ50" s="330" t="s">
        <v>548</v>
      </c>
      <c r="AR50" s="331" t="s">
        <v>549</v>
      </c>
    </row>
    <row r="51" spans="1:44" x14ac:dyDescent="0.15">
      <c r="A51" s="267"/>
      <c r="AK51" s="323" t="s">
        <v>550</v>
      </c>
      <c r="AL51" s="324"/>
      <c r="AM51" s="332">
        <v>2440699</v>
      </c>
      <c r="AN51" s="333">
        <v>1905308</v>
      </c>
      <c r="AO51" s="334">
        <v>24.4</v>
      </c>
      <c r="AP51" s="335">
        <v>291945</v>
      </c>
      <c r="AQ51" s="336">
        <v>4.0999999999999996</v>
      </c>
      <c r="AR51" s="337">
        <v>20.3</v>
      </c>
    </row>
    <row r="52" spans="1:44" x14ac:dyDescent="0.15">
      <c r="A52" s="267"/>
      <c r="AK52" s="338"/>
      <c r="AL52" s="339" t="s">
        <v>551</v>
      </c>
      <c r="AM52" s="340">
        <v>144405</v>
      </c>
      <c r="AN52" s="341">
        <v>112728</v>
      </c>
      <c r="AO52" s="342">
        <v>163.19999999999999</v>
      </c>
      <c r="AP52" s="343">
        <v>127651</v>
      </c>
      <c r="AQ52" s="344">
        <v>0.3</v>
      </c>
      <c r="AR52" s="345">
        <v>162.9</v>
      </c>
    </row>
    <row r="53" spans="1:44" x14ac:dyDescent="0.15">
      <c r="A53" s="267"/>
      <c r="AK53" s="323" t="s">
        <v>552</v>
      </c>
      <c r="AL53" s="324"/>
      <c r="AM53" s="332">
        <v>2041352</v>
      </c>
      <c r="AN53" s="333">
        <v>1599806</v>
      </c>
      <c r="AO53" s="334">
        <v>-16</v>
      </c>
      <c r="AP53" s="335">
        <v>291173</v>
      </c>
      <c r="AQ53" s="336">
        <v>-0.3</v>
      </c>
      <c r="AR53" s="337">
        <v>-15.7</v>
      </c>
    </row>
    <row r="54" spans="1:44" x14ac:dyDescent="0.15">
      <c r="A54" s="267"/>
      <c r="AK54" s="338"/>
      <c r="AL54" s="339" t="s">
        <v>551</v>
      </c>
      <c r="AM54" s="340">
        <v>106690</v>
      </c>
      <c r="AN54" s="341">
        <v>83613</v>
      </c>
      <c r="AO54" s="342">
        <v>-25.8</v>
      </c>
      <c r="AP54" s="343">
        <v>119071</v>
      </c>
      <c r="AQ54" s="344">
        <v>-6.7</v>
      </c>
      <c r="AR54" s="345">
        <v>-19.100000000000001</v>
      </c>
    </row>
    <row r="55" spans="1:44" x14ac:dyDescent="0.15">
      <c r="A55" s="267"/>
      <c r="AK55" s="323" t="s">
        <v>553</v>
      </c>
      <c r="AL55" s="324"/>
      <c r="AM55" s="332">
        <v>1904303</v>
      </c>
      <c r="AN55" s="333">
        <v>1525884</v>
      </c>
      <c r="AO55" s="334">
        <v>-4.5999999999999996</v>
      </c>
      <c r="AP55" s="335">
        <v>271581</v>
      </c>
      <c r="AQ55" s="336">
        <v>-6.7</v>
      </c>
      <c r="AR55" s="337">
        <v>2.1</v>
      </c>
    </row>
    <row r="56" spans="1:44" x14ac:dyDescent="0.15">
      <c r="A56" s="267"/>
      <c r="AK56" s="338"/>
      <c r="AL56" s="339" t="s">
        <v>551</v>
      </c>
      <c r="AM56" s="340">
        <v>110808</v>
      </c>
      <c r="AN56" s="341">
        <v>88788</v>
      </c>
      <c r="AO56" s="342">
        <v>6.2</v>
      </c>
      <c r="AP56" s="343">
        <v>117844</v>
      </c>
      <c r="AQ56" s="344">
        <v>-1</v>
      </c>
      <c r="AR56" s="345">
        <v>7.2</v>
      </c>
    </row>
    <row r="57" spans="1:44" x14ac:dyDescent="0.15">
      <c r="A57" s="267"/>
      <c r="AK57" s="323" t="s">
        <v>554</v>
      </c>
      <c r="AL57" s="324"/>
      <c r="AM57" s="332">
        <v>1973413</v>
      </c>
      <c r="AN57" s="333">
        <v>1563719</v>
      </c>
      <c r="AO57" s="334">
        <v>2.5</v>
      </c>
      <c r="AP57" s="335">
        <v>268375</v>
      </c>
      <c r="AQ57" s="336">
        <v>-1.2</v>
      </c>
      <c r="AR57" s="337">
        <v>3.7</v>
      </c>
    </row>
    <row r="58" spans="1:44" x14ac:dyDescent="0.15">
      <c r="A58" s="267"/>
      <c r="AK58" s="338"/>
      <c r="AL58" s="339" t="s">
        <v>551</v>
      </c>
      <c r="AM58" s="340">
        <v>193004</v>
      </c>
      <c r="AN58" s="341">
        <v>152935</v>
      </c>
      <c r="AO58" s="342">
        <v>72.2</v>
      </c>
      <c r="AP58" s="343">
        <v>119602</v>
      </c>
      <c r="AQ58" s="344">
        <v>1.5</v>
      </c>
      <c r="AR58" s="345">
        <v>70.7</v>
      </c>
    </row>
    <row r="59" spans="1:44" x14ac:dyDescent="0.15">
      <c r="A59" s="267"/>
      <c r="AK59" s="323" t="s">
        <v>555</v>
      </c>
      <c r="AL59" s="324"/>
      <c r="AM59" s="332">
        <v>3121713</v>
      </c>
      <c r="AN59" s="333">
        <v>2483463</v>
      </c>
      <c r="AO59" s="334">
        <v>58.8</v>
      </c>
      <c r="AP59" s="335">
        <v>301035</v>
      </c>
      <c r="AQ59" s="336">
        <v>12.2</v>
      </c>
      <c r="AR59" s="337">
        <v>46.6</v>
      </c>
    </row>
    <row r="60" spans="1:44" x14ac:dyDescent="0.15">
      <c r="A60" s="267"/>
      <c r="AK60" s="338"/>
      <c r="AL60" s="339" t="s">
        <v>551</v>
      </c>
      <c r="AM60" s="340">
        <v>72167</v>
      </c>
      <c r="AN60" s="341">
        <v>57412</v>
      </c>
      <c r="AO60" s="342">
        <v>-62.5</v>
      </c>
      <c r="AP60" s="343">
        <v>154376</v>
      </c>
      <c r="AQ60" s="344">
        <v>29.1</v>
      </c>
      <c r="AR60" s="345">
        <v>-91.6</v>
      </c>
    </row>
    <row r="61" spans="1:44" x14ac:dyDescent="0.15">
      <c r="A61" s="267"/>
      <c r="AK61" s="323" t="s">
        <v>556</v>
      </c>
      <c r="AL61" s="346"/>
      <c r="AM61" s="332">
        <v>2296296</v>
      </c>
      <c r="AN61" s="333">
        <v>1815636</v>
      </c>
      <c r="AO61" s="334">
        <v>13</v>
      </c>
      <c r="AP61" s="335">
        <v>284822</v>
      </c>
      <c r="AQ61" s="347">
        <v>1.6</v>
      </c>
      <c r="AR61" s="337">
        <v>11.4</v>
      </c>
    </row>
    <row r="62" spans="1:44" x14ac:dyDescent="0.15">
      <c r="A62" s="267"/>
      <c r="AK62" s="338"/>
      <c r="AL62" s="339" t="s">
        <v>551</v>
      </c>
      <c r="AM62" s="340">
        <v>125415</v>
      </c>
      <c r="AN62" s="341">
        <v>99095</v>
      </c>
      <c r="AO62" s="342">
        <v>30.7</v>
      </c>
      <c r="AP62" s="343">
        <v>127709</v>
      </c>
      <c r="AQ62" s="344">
        <v>4.5999999999999996</v>
      </c>
      <c r="AR62" s="345">
        <v>26.1</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VtkNzb0NQ+/X/fH0cY/HBsOL8jJLToGfZOdu/Ezx9z2riXTUF61+MhRIX9ao3AFkZgysBH/EKWFTeB8cWYDWaw==" saltValue="/R/w4wwTpcHfJrIJGk0MX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zoomScaleNormal="100"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558</v>
      </c>
    </row>
    <row r="121" spans="125:125" ht="13.5" hidden="1" customHeight="1" x14ac:dyDescent="0.15">
      <c r="DU121" s="261"/>
    </row>
  </sheetData>
  <sheetProtection algorithmName="SHA-512" hashValue="8LmUDjLal4AUJ6q9u7ThoIR4lwOMi9TNuYjPhdzS5KGXxQYGYWElVrA0UI3OdW2JXUn/m/PjSGmxXJjcZQ+Npw==" saltValue="Kdb5A4d/54plhOwqZAjF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zoomScaleNormal="100"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559</v>
      </c>
    </row>
  </sheetData>
  <sheetProtection algorithmName="SHA-512" hashValue="ugjbw4PMkLcY4KKR6ZcoH8ea3mYE75lW8LEBz49BIwpNRGQfI+dHSofsc+G5t+UYVzD60ht67U/AbXSFrteErQ==" saltValue="cgNPeLJuxWmKHwuiwtrL8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zoomScaleNormal="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43" t="s">
        <v>3</v>
      </c>
      <c r="D47" s="1143"/>
      <c r="E47" s="1144"/>
      <c r="F47" s="11">
        <v>307.13</v>
      </c>
      <c r="G47" s="12">
        <v>319.97000000000003</v>
      </c>
      <c r="H47" s="12">
        <v>334.96</v>
      </c>
      <c r="I47" s="12">
        <v>54.27</v>
      </c>
      <c r="J47" s="13">
        <v>55.1</v>
      </c>
    </row>
    <row r="48" spans="2:10" ht="57.75" customHeight="1" x14ac:dyDescent="0.15">
      <c r="B48" s="14"/>
      <c r="C48" s="1145" t="s">
        <v>4</v>
      </c>
      <c r="D48" s="1145"/>
      <c r="E48" s="1146"/>
      <c r="F48" s="15">
        <v>2.93</v>
      </c>
      <c r="G48" s="16">
        <v>7.96</v>
      </c>
      <c r="H48" s="16">
        <v>9.66</v>
      </c>
      <c r="I48" s="16">
        <v>3.82</v>
      </c>
      <c r="J48" s="17">
        <v>9.17</v>
      </c>
    </row>
    <row r="49" spans="2:10" ht="57.75" customHeight="1" thickBot="1" x14ac:dyDescent="0.2">
      <c r="B49" s="18"/>
      <c r="C49" s="1147" t="s">
        <v>5</v>
      </c>
      <c r="D49" s="1147"/>
      <c r="E49" s="1148"/>
      <c r="F49" s="19">
        <v>23.99</v>
      </c>
      <c r="G49" s="20">
        <v>21.64</v>
      </c>
      <c r="H49" s="20">
        <v>14.82</v>
      </c>
      <c r="I49" s="20" t="s">
        <v>565</v>
      </c>
      <c r="J49" s="21">
        <v>7.44</v>
      </c>
    </row>
    <row r="50" spans="2:10" ht="13.5" customHeight="1" x14ac:dyDescent="0.15"/>
  </sheetData>
  <sheetProtection algorithmName="SHA-512" hashValue="47unK+tmFaP3AW4GBQfezNJjmMBM0eVgid5okoJdycC3YworcXPcsV3pDJyGgWGnh92duPr3rlhX/8RT89kslA==" saltValue="cM5ktZgg4tHTX0rVBg4r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2022-03-25T06:24:10Z</cp:lastPrinted>
  <dcterms:created xsi:type="dcterms:W3CDTF">2022-02-02T07:50:55Z</dcterms:created>
  <dcterms:modified xsi:type="dcterms:W3CDTF">2022-12-06T23:34:53Z</dcterms:modified>
  <cp:category/>
</cp:coreProperties>
</file>