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記録表（組合員用）" sheetId="1" r:id="rId1"/>
    <sheet name="記録表（被扶養者用）" sheetId="2" r:id="rId2"/>
    <sheet name="（参考）組合員用" sheetId="3" r:id="rId3"/>
    <sheet name="（参考）被扶養者用" sheetId="4" r:id="rId4"/>
  </sheets>
  <definedNames/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8,200歩以上だと青字
8,200歩未満だと赤字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E7" authorId="0">
      <text>
        <r>
          <rPr>
            <sz val="9"/>
            <rFont val="ＭＳ Ｐゴシック"/>
            <family val="3"/>
          </rPr>
          <t>8,200歩以上だと青字
8,200歩未満だと赤字</t>
        </r>
      </text>
    </comment>
  </commentList>
</comments>
</file>

<file path=xl/sharedStrings.xml><?xml version="1.0" encoding="utf-8"?>
<sst xmlns="http://schemas.openxmlformats.org/spreadsheetml/2006/main" count="115" uniqueCount="27">
  <si>
    <t>歩　数</t>
  </si>
  <si>
    <t>合計歩数</t>
  </si>
  <si>
    <t>上記記録表のとおり、達成しましたので申請します。</t>
  </si>
  <si>
    <t>氏　名</t>
  </si>
  <si>
    <t>職場名</t>
  </si>
  <si>
    <t>組合員番号</t>
  </si>
  <si>
    <t>連絡先</t>
  </si>
  <si>
    <t>（組合員用）</t>
  </si>
  <si>
    <t>（被扶養者用）</t>
  </si>
  <si>
    <t>月</t>
  </si>
  <si>
    <t>　日</t>
  </si>
  <si>
    <t>被扶養者氏名</t>
  </si>
  <si>
    <t>　　　　＜補助グラフ（提出不要）＞</t>
  </si>
  <si>
    <t>平均</t>
  </si>
  <si>
    <t>歩／日</t>
  </si>
  <si>
    <t>★　目　標　★</t>
  </si>
  <si>
    <t>組合員氏名</t>
  </si>
  <si>
    <t>地方職員共済組合沖縄県支部長　殿</t>
  </si>
  <si>
    <t>合　計</t>
  </si>
  <si>
    <t>目標</t>
  </si>
  <si>
    <t>氏　名</t>
  </si>
  <si>
    <t>被扶養者</t>
  </si>
  <si>
    <t>目標との差</t>
  </si>
  <si>
    <r>
      <t>ミリオンウォーク　記録表・歩行認定申請書　【</t>
    </r>
    <r>
      <rPr>
        <b/>
        <sz val="18"/>
        <rFont val="ＭＳ Ｐゴシック"/>
        <family val="3"/>
      </rPr>
      <t>Ａコース</t>
    </r>
    <r>
      <rPr>
        <b/>
        <sz val="8"/>
        <rFont val="ＭＳ Ｐゴシック"/>
        <family val="3"/>
      </rPr>
      <t>(100万歩)</t>
    </r>
    <r>
      <rPr>
        <b/>
        <sz val="16"/>
        <rFont val="ＭＳ Ｐゴシック"/>
        <family val="3"/>
      </rPr>
      <t>】</t>
    </r>
  </si>
  <si>
    <t>令和　　年　　月　　日</t>
  </si>
  <si>
    <t xml:space="preserve"> 実施期間：　令和５年１０月１日～令和６年１月３１日</t>
  </si>
  <si>
    <t xml:space="preserve"> 実施期間：　令和５年１０月１日～令和６年１月３１日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</si>
</sst>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[&lt;=99999]000\-00;000\-0000"/>
    <numFmt numFmtId="178" formatCode="#,###&quot;円&quot;"/>
    <numFmt numFmtId="179" formatCode="##&quot;ヶ&quot;&quot;月&quot;"/>
    <numFmt numFmtId="180" formatCode="#,###\ &quot;円&quot;"/>
    <numFmt numFmtId="181" formatCode="&quot;＝&quot;\ ##,###&quot;円&quot;"/>
    <numFmt numFmtId="182" formatCode="#,##0_ "/>
    <numFmt numFmtId="183" formatCode="0.0%"/>
    <numFmt numFmtId="184" formatCode="m/d;@"/>
    <numFmt numFmtId="185" formatCode="#,##0_);[Red]\(#,##0\)"/>
  </numFmts>
  <fonts count="5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2" fontId="14" fillId="0" borderId="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 wrapText="1"/>
    </xf>
    <xf numFmtId="182" fontId="12" fillId="33" borderId="17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38" fontId="36" fillId="0" borderId="20" xfId="50" applyFont="1" applyFill="1" applyBorder="1" applyAlignment="1">
      <alignment vertical="center"/>
    </xf>
    <xf numFmtId="182" fontId="8" fillId="0" borderId="19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12" fillId="33" borderId="1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182" fontId="12" fillId="0" borderId="0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182" fontId="12" fillId="33" borderId="3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182" fontId="8" fillId="0" borderId="33" xfId="0" applyNumberFormat="1" applyFont="1" applyBorder="1" applyAlignment="1">
      <alignment horizontal="center" vertical="center"/>
    </xf>
    <xf numFmtId="38" fontId="36" fillId="0" borderId="34" xfId="50" applyFont="1" applyFill="1" applyBorder="1" applyAlignment="1">
      <alignment vertical="center"/>
    </xf>
    <xf numFmtId="38" fontId="36" fillId="0" borderId="35" xfId="50" applyFont="1" applyFill="1" applyBorder="1" applyAlignment="1">
      <alignment vertical="center"/>
    </xf>
    <xf numFmtId="38" fontId="36" fillId="0" borderId="36" xfId="50" applyFont="1" applyFill="1" applyBorder="1" applyAlignment="1">
      <alignment vertical="center"/>
    </xf>
    <xf numFmtId="0" fontId="0" fillId="0" borderId="0" xfId="0" applyFont="1" applyAlignment="1">
      <alignment/>
    </xf>
    <xf numFmtId="182" fontId="12" fillId="33" borderId="37" xfId="0" applyNumberFormat="1" applyFont="1" applyFill="1" applyBorder="1" applyAlignment="1">
      <alignment horizontal="center" vertical="center"/>
    </xf>
    <xf numFmtId="38" fontId="53" fillId="33" borderId="38" xfId="50" applyFont="1" applyFill="1" applyBorder="1" applyAlignment="1">
      <alignment vertical="center"/>
    </xf>
    <xf numFmtId="38" fontId="53" fillId="33" borderId="39" xfId="50" applyFont="1" applyFill="1" applyBorder="1" applyAlignment="1">
      <alignment vertical="center"/>
    </xf>
    <xf numFmtId="38" fontId="53" fillId="33" borderId="40" xfId="50" applyFont="1" applyFill="1" applyBorder="1" applyAlignment="1">
      <alignment vertical="center"/>
    </xf>
    <xf numFmtId="38" fontId="53" fillId="0" borderId="40" xfId="50" applyFont="1" applyFill="1" applyBorder="1" applyAlignment="1">
      <alignment vertical="center"/>
    </xf>
    <xf numFmtId="182" fontId="12" fillId="33" borderId="41" xfId="0" applyNumberFormat="1" applyFont="1" applyFill="1" applyBorder="1" applyAlignment="1">
      <alignment horizontal="center" vertical="center"/>
    </xf>
    <xf numFmtId="38" fontId="53" fillId="33" borderId="42" xfId="50" applyFont="1" applyFill="1" applyBorder="1" applyAlignment="1">
      <alignment vertical="center"/>
    </xf>
    <xf numFmtId="38" fontId="53" fillId="33" borderId="43" xfId="50" applyFont="1" applyFill="1" applyBorder="1" applyAlignment="1">
      <alignment vertical="center"/>
    </xf>
    <xf numFmtId="38" fontId="53" fillId="33" borderId="44" xfId="5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4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2" fontId="12" fillId="33" borderId="19" xfId="0" applyNumberFormat="1" applyFont="1" applyFill="1" applyBorder="1" applyAlignment="1">
      <alignment horizontal="center" vertical="center"/>
    </xf>
    <xf numFmtId="38" fontId="53" fillId="33" borderId="17" xfId="50" applyFont="1" applyFill="1" applyBorder="1" applyAlignment="1">
      <alignment vertical="center"/>
    </xf>
    <xf numFmtId="38" fontId="53" fillId="33" borderId="50" xfId="50" applyFont="1" applyFill="1" applyBorder="1" applyAlignment="1">
      <alignment vertical="center"/>
    </xf>
    <xf numFmtId="38" fontId="53" fillId="33" borderId="20" xfId="5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82" fontId="8" fillId="33" borderId="0" xfId="0" applyNumberFormat="1" applyFont="1" applyFill="1" applyAlignment="1">
      <alignment vertical="center"/>
    </xf>
    <xf numFmtId="0" fontId="8" fillId="33" borderId="0" xfId="0" applyFont="1" applyFill="1" applyAlignment="1" applyProtection="1" quotePrefix="1">
      <alignment vertical="center"/>
      <protection locked="0"/>
    </xf>
    <xf numFmtId="38" fontId="36" fillId="0" borderId="17" xfId="50" applyFont="1" applyFill="1" applyBorder="1" applyAlignment="1" applyProtection="1">
      <alignment vertical="center"/>
      <protection locked="0"/>
    </xf>
    <xf numFmtId="38" fontId="36" fillId="0" borderId="50" xfId="50" applyFont="1" applyFill="1" applyBorder="1" applyAlignment="1" applyProtection="1">
      <alignment vertical="center"/>
      <protection locked="0"/>
    </xf>
    <xf numFmtId="38" fontId="36" fillId="0" borderId="20" xfId="50" applyFont="1" applyFill="1" applyBorder="1" applyAlignment="1" applyProtection="1">
      <alignment vertical="center"/>
      <protection locked="0"/>
    </xf>
    <xf numFmtId="182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182" fontId="8" fillId="0" borderId="19" xfId="0" applyNumberFormat="1" applyFont="1" applyFill="1" applyBorder="1" applyAlignment="1">
      <alignment horizontal="center" vertical="center"/>
    </xf>
    <xf numFmtId="5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182" fontId="12" fillId="33" borderId="45" xfId="0" applyNumberFormat="1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45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 horizontal="right" vertical="center" wrapText="1"/>
    </xf>
    <xf numFmtId="0" fontId="8" fillId="0" borderId="56" xfId="0" applyFont="1" applyBorder="1" applyAlignment="1">
      <alignment horizontal="center" shrinkToFit="1"/>
    </xf>
    <xf numFmtId="0" fontId="8" fillId="0" borderId="55" xfId="0" applyFont="1" applyBorder="1" applyAlignment="1">
      <alignment horizontal="center" shrinkToFit="1"/>
    </xf>
    <xf numFmtId="0" fontId="8" fillId="0" borderId="51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182" fontId="12" fillId="33" borderId="57" xfId="0" applyNumberFormat="1" applyFont="1" applyFill="1" applyBorder="1" applyAlignment="1" applyProtection="1">
      <alignment horizontal="center" vertical="center"/>
      <protection locked="0"/>
    </xf>
    <xf numFmtId="182" fontId="12" fillId="33" borderId="55" xfId="0" applyNumberFormat="1" applyFont="1" applyFill="1" applyBorder="1" applyAlignment="1" applyProtection="1">
      <alignment horizontal="center" vertical="center"/>
      <protection locked="0"/>
    </xf>
    <xf numFmtId="182" fontId="12" fillId="33" borderId="58" xfId="0" applyNumberFormat="1" applyFont="1" applyFill="1" applyBorder="1" applyAlignment="1" applyProtection="1">
      <alignment horizontal="center" vertical="center"/>
      <protection locked="0"/>
    </xf>
    <xf numFmtId="182" fontId="12" fillId="33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0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25"/>
          <c:w val="0.848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'記録表（組合員用）'!$E$8:$E$38</c:f>
              <c:numCache/>
            </c:numRef>
          </c:val>
          <c:smooth val="0"/>
        </c:ser>
        <c:marker val="1"/>
        <c:axId val="40309309"/>
        <c:axId val="27239462"/>
      </c:line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9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84875"/>
          <c:h val="0.99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'記録表（組合員用）'!$I$8:$I$38</c:f>
              <c:numCache/>
            </c:numRef>
          </c:val>
          <c:smooth val="0"/>
        </c:ser>
        <c:marker val="1"/>
        <c:axId val="43828567"/>
        <c:axId val="58912784"/>
      </c:line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84825"/>
          <c:h val="0.994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'記録表（組合員用）'!$M$8:$M$38</c:f>
              <c:numCache/>
            </c:numRef>
          </c:val>
          <c:smooth val="0"/>
        </c:ser>
        <c:marker val="1"/>
        <c:axId val="60453009"/>
        <c:axId val="7206170"/>
      </c:line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3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475"/>
          <c:w val="0.84825"/>
          <c:h val="0.995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'記録表（組合員用）'!$P$8:$P$38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'記録表（組合員用）'!$Q$7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'記録表（組合員用）'!$Q$8:$Q$38</c:f>
              <c:numCache/>
            </c:numRef>
          </c:val>
          <c:smooth val="0"/>
        </c:ser>
        <c:marker val="1"/>
        <c:axId val="64855531"/>
        <c:axId val="46828868"/>
      </c:line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55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5"/>
          <c:w val="0.86425"/>
          <c:h val="0.9917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'記録表（被扶養者用）'!$D$8:$D$38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'記録表（被扶養者用）'!$E$7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'記録表（被扶養者用）'!$E$8:$E$38</c:f>
              <c:numCache/>
            </c:numRef>
          </c:val>
          <c:smooth val="0"/>
        </c:ser>
        <c:marker val="1"/>
        <c:axId val="18806629"/>
        <c:axId val="35041934"/>
      </c:line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1934"/>
        <c:crosses val="autoZero"/>
        <c:auto val="1"/>
        <c:lblOffset val="100"/>
        <c:tickLblSkip val="1"/>
        <c:noMultiLvlLbl val="0"/>
      </c:catAx>
      <c:valAx>
        <c:axId val="35041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6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40375"/>
          <c:w val="0.108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525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'記録表（被扶養者用）'!$H$8:$H$37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'記録表（被扶養者用）'!$I$7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'記録表（被扶養者用）'!$I$8:$I$38</c:f>
              <c:numCache/>
            </c:numRef>
          </c:val>
          <c:smooth val="0"/>
        </c:ser>
        <c:marker val="1"/>
        <c:axId val="46941951"/>
        <c:axId val="19824376"/>
      </c:line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24376"/>
        <c:crosses val="autoZero"/>
        <c:auto val="1"/>
        <c:lblOffset val="100"/>
        <c:tickLblSkip val="1"/>
        <c:noMultiLvlLbl val="0"/>
      </c:catAx>
      <c:valAx>
        <c:axId val="19824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41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1125"/>
          <c:w val="0.108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25"/>
          <c:w val="0.864"/>
          <c:h val="0.992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'記録表（被扶養者用）'!$L$8:$L$38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'記録表（被扶養者用）'!$M$7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'記録表（被扶養者用）'!$M$8:$M$38</c:f>
              <c:numCache/>
            </c:numRef>
          </c:val>
          <c:smooth val="0"/>
        </c:ser>
        <c:marker val="1"/>
        <c:axId val="44201657"/>
        <c:axId val="62270594"/>
      </c:line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0594"/>
        <c:crosses val="autoZero"/>
        <c:auto val="1"/>
        <c:lblOffset val="100"/>
        <c:tickLblSkip val="1"/>
        <c:noMultiLvlLbl val="0"/>
      </c:catAx>
      <c:valAx>
        <c:axId val="62270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01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065"/>
          <c:w val="0.108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04"/>
          <c:w val="0.864"/>
          <c:h val="0.9925"/>
        </c:manualLayout>
      </c:layout>
      <c:lineChart>
        <c:grouping val="standard"/>
        <c:varyColors val="0"/>
        <c:ser>
          <c:idx val="0"/>
          <c:order val="0"/>
          <c:tx>
            <c:v>8,200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'記録表（被扶養者用）'!$P$8:$P$38</c:f>
              <c:numCache/>
            </c:numRef>
          </c:val>
          <c:smooth val="0"/>
        </c:ser>
        <c:ser>
          <c:idx val="1"/>
          <c:order val="1"/>
          <c:tx>
            <c:strRef>
              <c:f>'記録表（被扶養者用）'!$Q$7</c:f>
              <c:strCache>
                <c:ptCount val="1"/>
                <c:pt idx="0">
                  <c:v>歩　数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'記録表（被扶養者用）'!$Q$8:$Q$38</c:f>
              <c:numCache/>
            </c:numRef>
          </c:val>
          <c:smooth val="0"/>
        </c:ser>
        <c:marker val="1"/>
        <c:axId val="23564435"/>
        <c:axId val="10753324"/>
      </c:line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3324"/>
        <c:crosses val="autoZero"/>
        <c:auto val="1"/>
        <c:lblOffset val="100"/>
        <c:tickLblSkip val="1"/>
        <c:noMultiLvlLbl val="0"/>
      </c:catAx>
      <c:valAx>
        <c:axId val="10753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1125"/>
          <c:w val="0.1087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0.0835</cdr:y>
    </cdr:from>
    <cdr:to>
      <cdr:x>0.988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77100" y="209550"/>
          <a:ext cx="9810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686925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677400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696450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696450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67575" y="219075"/>
          <a:ext cx="10953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00900" y="219075"/>
          <a:ext cx="110490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2</xdr:row>
      <xdr:rowOff>57150</xdr:rowOff>
    </xdr:from>
    <xdr:to>
      <xdr:col>27</xdr:col>
      <xdr:colOff>219075</xdr:colOff>
      <xdr:row>12</xdr:row>
      <xdr:rowOff>0</xdr:rowOff>
    </xdr:to>
    <xdr:graphicFrame>
      <xdr:nvGraphicFramePr>
        <xdr:cNvPr id="1" name="グラフ 8"/>
        <xdr:cNvGraphicFramePr/>
      </xdr:nvGraphicFramePr>
      <xdr:xfrm>
        <a:off x="9715500" y="495300"/>
        <a:ext cx="8362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12</xdr:row>
      <xdr:rowOff>57150</xdr:rowOff>
    </xdr:from>
    <xdr:to>
      <xdr:col>27</xdr:col>
      <xdr:colOff>228600</xdr:colOff>
      <xdr:row>23</xdr:row>
      <xdr:rowOff>104775</xdr:rowOff>
    </xdr:to>
    <xdr:graphicFrame>
      <xdr:nvGraphicFramePr>
        <xdr:cNvPr id="2" name="グラフ 9"/>
        <xdr:cNvGraphicFramePr/>
      </xdr:nvGraphicFramePr>
      <xdr:xfrm>
        <a:off x="9705975" y="3114675"/>
        <a:ext cx="838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438150</xdr:colOff>
      <xdr:row>23</xdr:row>
      <xdr:rowOff>161925</xdr:rowOff>
    </xdr:from>
    <xdr:to>
      <xdr:col>27</xdr:col>
      <xdr:colOff>190500</xdr:colOff>
      <xdr:row>34</xdr:row>
      <xdr:rowOff>133350</xdr:rowOff>
    </xdr:to>
    <xdr:graphicFrame>
      <xdr:nvGraphicFramePr>
        <xdr:cNvPr id="3" name="グラフ 10"/>
        <xdr:cNvGraphicFramePr/>
      </xdr:nvGraphicFramePr>
      <xdr:xfrm>
        <a:off x="9725025" y="5943600"/>
        <a:ext cx="8324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438150</xdr:colOff>
      <xdr:row>34</xdr:row>
      <xdr:rowOff>180975</xdr:rowOff>
    </xdr:from>
    <xdr:to>
      <xdr:col>27</xdr:col>
      <xdr:colOff>190500</xdr:colOff>
      <xdr:row>46</xdr:row>
      <xdr:rowOff>114300</xdr:rowOff>
    </xdr:to>
    <xdr:graphicFrame>
      <xdr:nvGraphicFramePr>
        <xdr:cNvPr id="4" name="グラフ 11"/>
        <xdr:cNvGraphicFramePr/>
      </xdr:nvGraphicFramePr>
      <xdr:xfrm>
        <a:off x="9725025" y="8686800"/>
        <a:ext cx="8324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</cdr:x>
      <cdr:y>0.0835</cdr:y>
    </cdr:from>
    <cdr:to>
      <cdr:x>0.9885</cdr:x>
      <cdr:y>0.2325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24725" y="209550"/>
          <a:ext cx="942975" cy="38100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</cdr:x>
      <cdr:y>0.0815</cdr:y>
    </cdr:from>
    <cdr:to>
      <cdr:x>0.99775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15200" y="219075"/>
          <a:ext cx="1047750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0.08175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0050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0.0815</cdr:y>
    </cdr:from>
    <cdr:to>
      <cdr:x>0.998</cdr:x>
      <cdr:y>0.22925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248525" y="219075"/>
          <a:ext cx="1057275" cy="409575"/>
        </a:xfrm>
        <a:prstGeom prst="flowChartPunchedTape">
          <a:avLst/>
        </a:prstGeom>
        <a:solidFill>
          <a:srgbClr val="F5F517"/>
        </a:solidFill>
        <a:ln w="25400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A46"/>
  <sheetViews>
    <sheetView showGridLines="0" tabSelected="1" view="pageBreakPreview" zoomScaleSheetLayoutView="100" zoomScalePageLayoutView="0" workbookViewId="0" topLeftCell="A1">
      <selection activeCell="B3" sqref="B3:Q3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406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4" t="s">
        <v>7</v>
      </c>
      <c r="S1" s="8"/>
      <c r="X1" s="9" t="s">
        <v>20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5" t="s">
        <v>12</v>
      </c>
      <c r="X2" s="9" t="s">
        <v>5</v>
      </c>
      <c r="Y2" s="26"/>
      <c r="Z2" s="113">
        <f>J5</f>
        <v>0</v>
      </c>
      <c r="AA2" s="113"/>
    </row>
    <row r="3" spans="2:17" ht="20.25" customHeight="1">
      <c r="B3" s="115" t="s">
        <v>25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97" t="s">
        <v>3</v>
      </c>
      <c r="C5" s="98"/>
      <c r="D5" s="28"/>
      <c r="E5" s="100"/>
      <c r="F5" s="100"/>
      <c r="G5" s="100"/>
      <c r="H5" s="19"/>
      <c r="I5" s="11" t="s">
        <v>5</v>
      </c>
      <c r="J5" s="103"/>
      <c r="K5" s="104"/>
      <c r="L5" s="104"/>
      <c r="M5" s="105"/>
      <c r="N5" s="116" t="s">
        <v>15</v>
      </c>
      <c r="O5" s="116"/>
      <c r="P5" s="116"/>
      <c r="Q5" s="116"/>
    </row>
    <row r="6" spans="2:17" ht="24.75" customHeight="1" thickBot="1">
      <c r="B6" s="106" t="s">
        <v>4</v>
      </c>
      <c r="C6" s="107"/>
      <c r="D6" s="29"/>
      <c r="E6" s="99"/>
      <c r="F6" s="99"/>
      <c r="G6" s="99"/>
      <c r="H6" s="20"/>
      <c r="I6" s="12" t="s">
        <v>6</v>
      </c>
      <c r="J6" s="101"/>
      <c r="K6" s="99"/>
      <c r="L6" s="99"/>
      <c r="M6" s="102"/>
      <c r="N6" s="117">
        <v>8200</v>
      </c>
      <c r="O6" s="117"/>
      <c r="P6" s="18"/>
      <c r="Q6" s="14" t="s">
        <v>14</v>
      </c>
    </row>
    <row r="7" spans="2:20" ht="29.25" customHeight="1" thickBot="1">
      <c r="B7" s="89" t="s">
        <v>9</v>
      </c>
      <c r="C7" s="90" t="s">
        <v>10</v>
      </c>
      <c r="D7" s="47" t="s">
        <v>19</v>
      </c>
      <c r="E7" s="91" t="s">
        <v>0</v>
      </c>
      <c r="F7" s="89" t="s">
        <v>9</v>
      </c>
      <c r="G7" s="90" t="s">
        <v>10</v>
      </c>
      <c r="H7" s="47" t="s">
        <v>19</v>
      </c>
      <c r="I7" s="91" t="s">
        <v>0</v>
      </c>
      <c r="J7" s="89" t="s">
        <v>9</v>
      </c>
      <c r="K7" s="90" t="s">
        <v>10</v>
      </c>
      <c r="L7" s="47" t="s">
        <v>19</v>
      </c>
      <c r="M7" s="91" t="s">
        <v>0</v>
      </c>
      <c r="N7" s="89" t="s">
        <v>9</v>
      </c>
      <c r="O7" s="90" t="s">
        <v>10</v>
      </c>
      <c r="P7" s="47" t="s">
        <v>19</v>
      </c>
      <c r="Q7" s="91" t="s">
        <v>0</v>
      </c>
      <c r="T7" s="2"/>
    </row>
    <row r="8" spans="2:17" ht="19.5" customHeight="1">
      <c r="B8" s="17">
        <v>10</v>
      </c>
      <c r="C8" s="33">
        <v>1</v>
      </c>
      <c r="D8" s="48">
        <f>$N$6</f>
        <v>8200</v>
      </c>
      <c r="E8" s="81"/>
      <c r="F8" s="17">
        <v>11</v>
      </c>
      <c r="G8" s="33">
        <v>1</v>
      </c>
      <c r="H8" s="36">
        <f aca="true" t="shared" si="0" ref="H8:H37">$N$6</f>
        <v>8200</v>
      </c>
      <c r="I8" s="81"/>
      <c r="J8" s="17">
        <v>12</v>
      </c>
      <c r="K8" s="33">
        <v>1</v>
      </c>
      <c r="L8" s="40">
        <f>$N$6</f>
        <v>8200</v>
      </c>
      <c r="M8" s="81"/>
      <c r="N8" s="17">
        <v>1</v>
      </c>
      <c r="O8" s="33">
        <v>1</v>
      </c>
      <c r="P8" s="40">
        <f>$N$6</f>
        <v>8200</v>
      </c>
      <c r="Q8" s="81"/>
    </row>
    <row r="9" spans="2:17" ht="19.5" customHeight="1">
      <c r="B9" s="15"/>
      <c r="C9" s="34">
        <v>2</v>
      </c>
      <c r="D9" s="31">
        <f aca="true" t="shared" si="1" ref="D9:D38">$N$6</f>
        <v>8200</v>
      </c>
      <c r="E9" s="82"/>
      <c r="F9" s="15"/>
      <c r="G9" s="34">
        <v>2</v>
      </c>
      <c r="H9" s="31">
        <f t="shared" si="0"/>
        <v>8200</v>
      </c>
      <c r="I9" s="82"/>
      <c r="J9" s="15"/>
      <c r="K9" s="34">
        <v>2</v>
      </c>
      <c r="L9" s="39">
        <f aca="true" t="shared" si="2" ref="L9:L38">$N$6</f>
        <v>8200</v>
      </c>
      <c r="M9" s="82"/>
      <c r="N9" s="15"/>
      <c r="O9" s="34">
        <v>2</v>
      </c>
      <c r="P9" s="39">
        <f aca="true" t="shared" si="3" ref="P9:P38">$N$6</f>
        <v>8200</v>
      </c>
      <c r="Q9" s="82"/>
    </row>
    <row r="10" spans="2:17" ht="19.5" customHeight="1">
      <c r="B10" s="15"/>
      <c r="C10" s="34">
        <v>3</v>
      </c>
      <c r="D10" s="31">
        <f t="shared" si="1"/>
        <v>8200</v>
      </c>
      <c r="E10" s="82"/>
      <c r="F10" s="15"/>
      <c r="G10" s="34">
        <v>3</v>
      </c>
      <c r="H10" s="31">
        <f t="shared" si="0"/>
        <v>8200</v>
      </c>
      <c r="I10" s="82"/>
      <c r="J10" s="15"/>
      <c r="K10" s="34">
        <v>3</v>
      </c>
      <c r="L10" s="39">
        <f t="shared" si="2"/>
        <v>8200</v>
      </c>
      <c r="M10" s="82"/>
      <c r="N10" s="15"/>
      <c r="O10" s="34">
        <v>3</v>
      </c>
      <c r="P10" s="39">
        <f t="shared" si="3"/>
        <v>8200</v>
      </c>
      <c r="Q10" s="82"/>
    </row>
    <row r="11" spans="2:17" ht="19.5" customHeight="1">
      <c r="B11" s="15"/>
      <c r="C11" s="34">
        <v>4</v>
      </c>
      <c r="D11" s="31">
        <f t="shared" si="1"/>
        <v>8200</v>
      </c>
      <c r="E11" s="82"/>
      <c r="F11" s="15"/>
      <c r="G11" s="34">
        <v>4</v>
      </c>
      <c r="H11" s="31">
        <f t="shared" si="0"/>
        <v>8200</v>
      </c>
      <c r="I11" s="82"/>
      <c r="J11" s="15"/>
      <c r="K11" s="34">
        <v>4</v>
      </c>
      <c r="L11" s="39">
        <f t="shared" si="2"/>
        <v>8200</v>
      </c>
      <c r="M11" s="82"/>
      <c r="N11" s="15"/>
      <c r="O11" s="34">
        <v>4</v>
      </c>
      <c r="P11" s="39">
        <f t="shared" si="3"/>
        <v>8200</v>
      </c>
      <c r="Q11" s="82"/>
    </row>
    <row r="12" spans="2:17" ht="19.5" customHeight="1">
      <c r="B12" s="15"/>
      <c r="C12" s="34">
        <v>5</v>
      </c>
      <c r="D12" s="31">
        <f t="shared" si="1"/>
        <v>8200</v>
      </c>
      <c r="E12" s="82"/>
      <c r="F12" s="15"/>
      <c r="G12" s="34">
        <v>5</v>
      </c>
      <c r="H12" s="31">
        <f t="shared" si="0"/>
        <v>8200</v>
      </c>
      <c r="I12" s="82"/>
      <c r="J12" s="15"/>
      <c r="K12" s="34">
        <v>5</v>
      </c>
      <c r="L12" s="39">
        <f t="shared" si="2"/>
        <v>8200</v>
      </c>
      <c r="M12" s="82"/>
      <c r="N12" s="15"/>
      <c r="O12" s="34">
        <v>5</v>
      </c>
      <c r="P12" s="39">
        <f t="shared" si="3"/>
        <v>8200</v>
      </c>
      <c r="Q12" s="82"/>
    </row>
    <row r="13" spans="2:17" ht="19.5" customHeight="1">
      <c r="B13" s="15"/>
      <c r="C13" s="34">
        <v>6</v>
      </c>
      <c r="D13" s="31">
        <f t="shared" si="1"/>
        <v>8200</v>
      </c>
      <c r="E13" s="82"/>
      <c r="F13" s="15"/>
      <c r="G13" s="34">
        <v>6</v>
      </c>
      <c r="H13" s="31">
        <f t="shared" si="0"/>
        <v>8200</v>
      </c>
      <c r="I13" s="82"/>
      <c r="J13" s="15"/>
      <c r="K13" s="34">
        <v>6</v>
      </c>
      <c r="L13" s="39">
        <f t="shared" si="2"/>
        <v>8200</v>
      </c>
      <c r="M13" s="82"/>
      <c r="N13" s="15"/>
      <c r="O13" s="34">
        <v>6</v>
      </c>
      <c r="P13" s="39">
        <f t="shared" si="3"/>
        <v>8200</v>
      </c>
      <c r="Q13" s="82"/>
    </row>
    <row r="14" spans="2:17" ht="19.5" customHeight="1">
      <c r="B14" s="15"/>
      <c r="C14" s="34">
        <v>7</v>
      </c>
      <c r="D14" s="31">
        <f t="shared" si="1"/>
        <v>8200</v>
      </c>
      <c r="E14" s="82"/>
      <c r="F14" s="15"/>
      <c r="G14" s="34">
        <v>7</v>
      </c>
      <c r="H14" s="31">
        <f t="shared" si="0"/>
        <v>8200</v>
      </c>
      <c r="I14" s="82"/>
      <c r="J14" s="15"/>
      <c r="K14" s="34">
        <v>7</v>
      </c>
      <c r="L14" s="39">
        <f t="shared" si="2"/>
        <v>8200</v>
      </c>
      <c r="M14" s="82"/>
      <c r="N14" s="15"/>
      <c r="O14" s="34">
        <v>7</v>
      </c>
      <c r="P14" s="39">
        <f t="shared" si="3"/>
        <v>8200</v>
      </c>
      <c r="Q14" s="82"/>
    </row>
    <row r="15" spans="2:17" ht="19.5" customHeight="1">
      <c r="B15" s="15"/>
      <c r="C15" s="34">
        <v>8</v>
      </c>
      <c r="D15" s="31">
        <f t="shared" si="1"/>
        <v>8200</v>
      </c>
      <c r="E15" s="82"/>
      <c r="F15" s="15"/>
      <c r="G15" s="34">
        <v>8</v>
      </c>
      <c r="H15" s="31">
        <f t="shared" si="0"/>
        <v>8200</v>
      </c>
      <c r="I15" s="82"/>
      <c r="J15" s="15"/>
      <c r="K15" s="34">
        <v>8</v>
      </c>
      <c r="L15" s="39">
        <f t="shared" si="2"/>
        <v>8200</v>
      </c>
      <c r="M15" s="82"/>
      <c r="N15" s="15"/>
      <c r="O15" s="34">
        <v>8</v>
      </c>
      <c r="P15" s="39">
        <f t="shared" si="3"/>
        <v>8200</v>
      </c>
      <c r="Q15" s="82"/>
    </row>
    <row r="16" spans="2:17" ht="19.5" customHeight="1">
      <c r="B16" s="15"/>
      <c r="C16" s="34">
        <v>9</v>
      </c>
      <c r="D16" s="31">
        <f t="shared" si="1"/>
        <v>8200</v>
      </c>
      <c r="E16" s="82"/>
      <c r="F16" s="15"/>
      <c r="G16" s="34">
        <v>9</v>
      </c>
      <c r="H16" s="31">
        <f t="shared" si="0"/>
        <v>8200</v>
      </c>
      <c r="I16" s="82"/>
      <c r="J16" s="15"/>
      <c r="K16" s="34">
        <v>9</v>
      </c>
      <c r="L16" s="39">
        <f t="shared" si="2"/>
        <v>8200</v>
      </c>
      <c r="M16" s="82"/>
      <c r="N16" s="15"/>
      <c r="O16" s="34">
        <v>9</v>
      </c>
      <c r="P16" s="39">
        <f t="shared" si="3"/>
        <v>8200</v>
      </c>
      <c r="Q16" s="82"/>
    </row>
    <row r="17" spans="2:17" ht="19.5" customHeight="1">
      <c r="B17" s="15"/>
      <c r="C17" s="34">
        <v>10</v>
      </c>
      <c r="D17" s="31">
        <f t="shared" si="1"/>
        <v>8200</v>
      </c>
      <c r="E17" s="82"/>
      <c r="F17" s="15"/>
      <c r="G17" s="34">
        <v>10</v>
      </c>
      <c r="H17" s="31">
        <f t="shared" si="0"/>
        <v>8200</v>
      </c>
      <c r="I17" s="82"/>
      <c r="J17" s="15"/>
      <c r="K17" s="34">
        <v>10</v>
      </c>
      <c r="L17" s="39">
        <f t="shared" si="2"/>
        <v>8200</v>
      </c>
      <c r="M17" s="82"/>
      <c r="N17" s="15"/>
      <c r="O17" s="34">
        <v>10</v>
      </c>
      <c r="P17" s="39">
        <f t="shared" si="3"/>
        <v>8200</v>
      </c>
      <c r="Q17" s="82"/>
    </row>
    <row r="18" spans="2:17" ht="19.5" customHeight="1">
      <c r="B18" s="15"/>
      <c r="C18" s="34">
        <v>11</v>
      </c>
      <c r="D18" s="31">
        <f t="shared" si="1"/>
        <v>8200</v>
      </c>
      <c r="E18" s="82"/>
      <c r="F18" s="15"/>
      <c r="G18" s="34">
        <v>11</v>
      </c>
      <c r="H18" s="31">
        <f t="shared" si="0"/>
        <v>8200</v>
      </c>
      <c r="I18" s="82"/>
      <c r="J18" s="15"/>
      <c r="K18" s="34">
        <v>11</v>
      </c>
      <c r="L18" s="39">
        <f t="shared" si="2"/>
        <v>8200</v>
      </c>
      <c r="M18" s="82"/>
      <c r="N18" s="15"/>
      <c r="O18" s="34">
        <v>11</v>
      </c>
      <c r="P18" s="39">
        <f t="shared" si="3"/>
        <v>8200</v>
      </c>
      <c r="Q18" s="82"/>
    </row>
    <row r="19" spans="2:17" ht="19.5" customHeight="1">
      <c r="B19" s="15"/>
      <c r="C19" s="34">
        <v>12</v>
      </c>
      <c r="D19" s="31">
        <f t="shared" si="1"/>
        <v>8200</v>
      </c>
      <c r="E19" s="82"/>
      <c r="F19" s="15"/>
      <c r="G19" s="34">
        <v>12</v>
      </c>
      <c r="H19" s="31">
        <f t="shared" si="0"/>
        <v>8200</v>
      </c>
      <c r="I19" s="82"/>
      <c r="J19" s="15"/>
      <c r="K19" s="34">
        <v>12</v>
      </c>
      <c r="L19" s="39">
        <f t="shared" si="2"/>
        <v>8200</v>
      </c>
      <c r="M19" s="82"/>
      <c r="N19" s="15"/>
      <c r="O19" s="34">
        <v>12</v>
      </c>
      <c r="P19" s="39">
        <f t="shared" si="3"/>
        <v>8200</v>
      </c>
      <c r="Q19" s="82"/>
    </row>
    <row r="20" spans="2:17" ht="19.5" customHeight="1">
      <c r="B20" s="15"/>
      <c r="C20" s="34">
        <v>13</v>
      </c>
      <c r="D20" s="31">
        <f t="shared" si="1"/>
        <v>8200</v>
      </c>
      <c r="E20" s="82"/>
      <c r="F20" s="15"/>
      <c r="G20" s="34">
        <v>13</v>
      </c>
      <c r="H20" s="31">
        <f t="shared" si="0"/>
        <v>8200</v>
      </c>
      <c r="I20" s="82"/>
      <c r="J20" s="15"/>
      <c r="K20" s="34">
        <v>13</v>
      </c>
      <c r="L20" s="39">
        <f t="shared" si="2"/>
        <v>8200</v>
      </c>
      <c r="M20" s="82"/>
      <c r="N20" s="15"/>
      <c r="O20" s="34">
        <v>13</v>
      </c>
      <c r="P20" s="39">
        <f t="shared" si="3"/>
        <v>8200</v>
      </c>
      <c r="Q20" s="82"/>
    </row>
    <row r="21" spans="2:17" ht="19.5" customHeight="1">
      <c r="B21" s="15"/>
      <c r="C21" s="34">
        <v>14</v>
      </c>
      <c r="D21" s="31">
        <f t="shared" si="1"/>
        <v>8200</v>
      </c>
      <c r="E21" s="82"/>
      <c r="F21" s="15"/>
      <c r="G21" s="34">
        <v>14</v>
      </c>
      <c r="H21" s="31">
        <f t="shared" si="0"/>
        <v>8200</v>
      </c>
      <c r="I21" s="82"/>
      <c r="J21" s="15"/>
      <c r="K21" s="34">
        <v>14</v>
      </c>
      <c r="L21" s="39">
        <f t="shared" si="2"/>
        <v>8200</v>
      </c>
      <c r="M21" s="82"/>
      <c r="N21" s="15"/>
      <c r="O21" s="34">
        <v>14</v>
      </c>
      <c r="P21" s="39">
        <f t="shared" si="3"/>
        <v>8200</v>
      </c>
      <c r="Q21" s="82"/>
    </row>
    <row r="22" spans="2:17" ht="19.5" customHeight="1">
      <c r="B22" s="15"/>
      <c r="C22" s="34">
        <v>15</v>
      </c>
      <c r="D22" s="31">
        <f t="shared" si="1"/>
        <v>8200</v>
      </c>
      <c r="E22" s="82"/>
      <c r="F22" s="15"/>
      <c r="G22" s="34">
        <v>15</v>
      </c>
      <c r="H22" s="31">
        <f t="shared" si="0"/>
        <v>8200</v>
      </c>
      <c r="I22" s="82"/>
      <c r="J22" s="15"/>
      <c r="K22" s="34">
        <v>15</v>
      </c>
      <c r="L22" s="39">
        <f t="shared" si="2"/>
        <v>8200</v>
      </c>
      <c r="M22" s="82"/>
      <c r="N22" s="15"/>
      <c r="O22" s="34">
        <v>15</v>
      </c>
      <c r="P22" s="39">
        <f t="shared" si="3"/>
        <v>8200</v>
      </c>
      <c r="Q22" s="82"/>
    </row>
    <row r="23" spans="2:17" ht="19.5" customHeight="1">
      <c r="B23" s="15"/>
      <c r="C23" s="34">
        <v>16</v>
      </c>
      <c r="D23" s="31">
        <f t="shared" si="1"/>
        <v>8200</v>
      </c>
      <c r="E23" s="82"/>
      <c r="F23" s="15"/>
      <c r="G23" s="34">
        <v>16</v>
      </c>
      <c r="H23" s="31">
        <f t="shared" si="0"/>
        <v>8200</v>
      </c>
      <c r="I23" s="82"/>
      <c r="J23" s="15"/>
      <c r="K23" s="34">
        <v>16</v>
      </c>
      <c r="L23" s="39">
        <f t="shared" si="2"/>
        <v>8200</v>
      </c>
      <c r="M23" s="82"/>
      <c r="N23" s="15"/>
      <c r="O23" s="34">
        <v>16</v>
      </c>
      <c r="P23" s="39">
        <f t="shared" si="3"/>
        <v>8200</v>
      </c>
      <c r="Q23" s="82"/>
    </row>
    <row r="24" spans="2:17" ht="19.5" customHeight="1">
      <c r="B24" s="15"/>
      <c r="C24" s="34">
        <v>17</v>
      </c>
      <c r="D24" s="31">
        <f t="shared" si="1"/>
        <v>8200</v>
      </c>
      <c r="E24" s="82"/>
      <c r="F24" s="15"/>
      <c r="G24" s="34">
        <v>17</v>
      </c>
      <c r="H24" s="31">
        <f t="shared" si="0"/>
        <v>8200</v>
      </c>
      <c r="I24" s="82"/>
      <c r="J24" s="15"/>
      <c r="K24" s="34">
        <v>17</v>
      </c>
      <c r="L24" s="39">
        <f t="shared" si="2"/>
        <v>8200</v>
      </c>
      <c r="M24" s="82"/>
      <c r="N24" s="15"/>
      <c r="O24" s="34">
        <v>17</v>
      </c>
      <c r="P24" s="39">
        <f t="shared" si="3"/>
        <v>8200</v>
      </c>
      <c r="Q24" s="82"/>
    </row>
    <row r="25" spans="2:17" ht="19.5" customHeight="1">
      <c r="B25" s="15"/>
      <c r="C25" s="34">
        <v>18</v>
      </c>
      <c r="D25" s="31">
        <f t="shared" si="1"/>
        <v>8200</v>
      </c>
      <c r="E25" s="82"/>
      <c r="F25" s="15"/>
      <c r="G25" s="34">
        <v>18</v>
      </c>
      <c r="H25" s="31">
        <f t="shared" si="0"/>
        <v>8200</v>
      </c>
      <c r="I25" s="82"/>
      <c r="J25" s="15"/>
      <c r="K25" s="34">
        <v>18</v>
      </c>
      <c r="L25" s="39">
        <f t="shared" si="2"/>
        <v>8200</v>
      </c>
      <c r="M25" s="82"/>
      <c r="N25" s="15"/>
      <c r="O25" s="34">
        <v>18</v>
      </c>
      <c r="P25" s="39">
        <f t="shared" si="3"/>
        <v>8200</v>
      </c>
      <c r="Q25" s="82"/>
    </row>
    <row r="26" spans="2:17" ht="19.5" customHeight="1">
      <c r="B26" s="15"/>
      <c r="C26" s="34">
        <v>19</v>
      </c>
      <c r="D26" s="31">
        <f t="shared" si="1"/>
        <v>8200</v>
      </c>
      <c r="E26" s="82"/>
      <c r="F26" s="15"/>
      <c r="G26" s="34">
        <v>19</v>
      </c>
      <c r="H26" s="31">
        <f t="shared" si="0"/>
        <v>8200</v>
      </c>
      <c r="I26" s="82"/>
      <c r="J26" s="15"/>
      <c r="K26" s="34">
        <v>19</v>
      </c>
      <c r="L26" s="39">
        <f t="shared" si="2"/>
        <v>8200</v>
      </c>
      <c r="M26" s="82"/>
      <c r="N26" s="15"/>
      <c r="O26" s="34">
        <v>19</v>
      </c>
      <c r="P26" s="39">
        <f t="shared" si="3"/>
        <v>8200</v>
      </c>
      <c r="Q26" s="82"/>
    </row>
    <row r="27" spans="2:17" ht="19.5" customHeight="1">
      <c r="B27" s="15"/>
      <c r="C27" s="34">
        <v>20</v>
      </c>
      <c r="D27" s="31">
        <f t="shared" si="1"/>
        <v>8200</v>
      </c>
      <c r="E27" s="82"/>
      <c r="F27" s="15"/>
      <c r="G27" s="34">
        <v>20</v>
      </c>
      <c r="H27" s="31">
        <f t="shared" si="0"/>
        <v>8200</v>
      </c>
      <c r="I27" s="82"/>
      <c r="J27" s="15"/>
      <c r="K27" s="34">
        <v>20</v>
      </c>
      <c r="L27" s="39">
        <f t="shared" si="2"/>
        <v>8200</v>
      </c>
      <c r="M27" s="82"/>
      <c r="N27" s="15"/>
      <c r="O27" s="34">
        <v>20</v>
      </c>
      <c r="P27" s="39">
        <f t="shared" si="3"/>
        <v>8200</v>
      </c>
      <c r="Q27" s="82"/>
    </row>
    <row r="28" spans="2:17" ht="19.5" customHeight="1">
      <c r="B28" s="15"/>
      <c r="C28" s="34">
        <v>21</v>
      </c>
      <c r="D28" s="31">
        <f t="shared" si="1"/>
        <v>8200</v>
      </c>
      <c r="E28" s="82"/>
      <c r="F28" s="15"/>
      <c r="G28" s="34">
        <v>21</v>
      </c>
      <c r="H28" s="31">
        <f t="shared" si="0"/>
        <v>8200</v>
      </c>
      <c r="I28" s="82"/>
      <c r="J28" s="15"/>
      <c r="K28" s="34">
        <v>21</v>
      </c>
      <c r="L28" s="39">
        <f t="shared" si="2"/>
        <v>8200</v>
      </c>
      <c r="M28" s="82"/>
      <c r="N28" s="15"/>
      <c r="O28" s="34">
        <v>21</v>
      </c>
      <c r="P28" s="39">
        <f t="shared" si="3"/>
        <v>8200</v>
      </c>
      <c r="Q28" s="82"/>
    </row>
    <row r="29" spans="2:17" ht="19.5" customHeight="1">
      <c r="B29" s="15"/>
      <c r="C29" s="34">
        <v>22</v>
      </c>
      <c r="D29" s="31">
        <f t="shared" si="1"/>
        <v>8200</v>
      </c>
      <c r="E29" s="82"/>
      <c r="F29" s="15"/>
      <c r="G29" s="34">
        <v>22</v>
      </c>
      <c r="H29" s="31">
        <f t="shared" si="0"/>
        <v>8200</v>
      </c>
      <c r="I29" s="82"/>
      <c r="J29" s="15"/>
      <c r="K29" s="34">
        <v>22</v>
      </c>
      <c r="L29" s="39">
        <f t="shared" si="2"/>
        <v>8200</v>
      </c>
      <c r="M29" s="82"/>
      <c r="N29" s="15"/>
      <c r="O29" s="34">
        <v>22</v>
      </c>
      <c r="P29" s="39">
        <f t="shared" si="3"/>
        <v>8200</v>
      </c>
      <c r="Q29" s="82"/>
    </row>
    <row r="30" spans="2:17" ht="19.5" customHeight="1">
      <c r="B30" s="15"/>
      <c r="C30" s="34">
        <v>23</v>
      </c>
      <c r="D30" s="31">
        <f t="shared" si="1"/>
        <v>8200</v>
      </c>
      <c r="E30" s="82"/>
      <c r="F30" s="15"/>
      <c r="G30" s="34">
        <v>23</v>
      </c>
      <c r="H30" s="31">
        <f t="shared" si="0"/>
        <v>8200</v>
      </c>
      <c r="I30" s="82"/>
      <c r="J30" s="15"/>
      <c r="K30" s="34">
        <v>23</v>
      </c>
      <c r="L30" s="39">
        <f t="shared" si="2"/>
        <v>8200</v>
      </c>
      <c r="M30" s="82"/>
      <c r="N30" s="15"/>
      <c r="O30" s="34">
        <v>23</v>
      </c>
      <c r="P30" s="39">
        <f t="shared" si="3"/>
        <v>8200</v>
      </c>
      <c r="Q30" s="82"/>
    </row>
    <row r="31" spans="2:17" ht="19.5" customHeight="1">
      <c r="B31" s="15"/>
      <c r="C31" s="34">
        <v>24</v>
      </c>
      <c r="D31" s="31">
        <f t="shared" si="1"/>
        <v>8200</v>
      </c>
      <c r="E31" s="82"/>
      <c r="F31" s="15"/>
      <c r="G31" s="34">
        <v>24</v>
      </c>
      <c r="H31" s="31">
        <f t="shared" si="0"/>
        <v>8200</v>
      </c>
      <c r="I31" s="82"/>
      <c r="J31" s="15"/>
      <c r="K31" s="34">
        <v>24</v>
      </c>
      <c r="L31" s="39">
        <f t="shared" si="2"/>
        <v>8200</v>
      </c>
      <c r="M31" s="82"/>
      <c r="N31" s="15"/>
      <c r="O31" s="34">
        <v>24</v>
      </c>
      <c r="P31" s="39">
        <f t="shared" si="3"/>
        <v>8200</v>
      </c>
      <c r="Q31" s="82"/>
    </row>
    <row r="32" spans="2:17" ht="19.5" customHeight="1">
      <c r="B32" s="15"/>
      <c r="C32" s="34">
        <v>25</v>
      </c>
      <c r="D32" s="31">
        <f t="shared" si="1"/>
        <v>8200</v>
      </c>
      <c r="E32" s="82"/>
      <c r="F32" s="15"/>
      <c r="G32" s="34">
        <v>25</v>
      </c>
      <c r="H32" s="31">
        <f t="shared" si="0"/>
        <v>8200</v>
      </c>
      <c r="I32" s="82"/>
      <c r="J32" s="15"/>
      <c r="K32" s="34">
        <v>25</v>
      </c>
      <c r="L32" s="39">
        <f t="shared" si="2"/>
        <v>8200</v>
      </c>
      <c r="M32" s="82"/>
      <c r="N32" s="15"/>
      <c r="O32" s="34">
        <v>25</v>
      </c>
      <c r="P32" s="39">
        <f t="shared" si="3"/>
        <v>8200</v>
      </c>
      <c r="Q32" s="82"/>
    </row>
    <row r="33" spans="2:17" ht="19.5" customHeight="1">
      <c r="B33" s="15"/>
      <c r="C33" s="34">
        <v>26</v>
      </c>
      <c r="D33" s="31">
        <f t="shared" si="1"/>
        <v>8200</v>
      </c>
      <c r="E33" s="82"/>
      <c r="F33" s="15"/>
      <c r="G33" s="34">
        <v>26</v>
      </c>
      <c r="H33" s="31">
        <f t="shared" si="0"/>
        <v>8200</v>
      </c>
      <c r="I33" s="82"/>
      <c r="J33" s="15"/>
      <c r="K33" s="34">
        <v>26</v>
      </c>
      <c r="L33" s="39">
        <f t="shared" si="2"/>
        <v>8200</v>
      </c>
      <c r="M33" s="82"/>
      <c r="N33" s="15"/>
      <c r="O33" s="34">
        <v>26</v>
      </c>
      <c r="P33" s="39">
        <f t="shared" si="3"/>
        <v>8200</v>
      </c>
      <c r="Q33" s="82"/>
    </row>
    <row r="34" spans="2:17" ht="19.5" customHeight="1">
      <c r="B34" s="15"/>
      <c r="C34" s="34">
        <v>27</v>
      </c>
      <c r="D34" s="31">
        <f t="shared" si="1"/>
        <v>8200</v>
      </c>
      <c r="E34" s="82"/>
      <c r="F34" s="15"/>
      <c r="G34" s="34">
        <v>27</v>
      </c>
      <c r="H34" s="31">
        <f t="shared" si="0"/>
        <v>8200</v>
      </c>
      <c r="I34" s="82"/>
      <c r="J34" s="15"/>
      <c r="K34" s="34">
        <v>27</v>
      </c>
      <c r="L34" s="39">
        <f t="shared" si="2"/>
        <v>8200</v>
      </c>
      <c r="M34" s="82"/>
      <c r="N34" s="15"/>
      <c r="O34" s="34">
        <v>27</v>
      </c>
      <c r="P34" s="39">
        <f t="shared" si="3"/>
        <v>8200</v>
      </c>
      <c r="Q34" s="82"/>
    </row>
    <row r="35" spans="2:17" ht="19.5" customHeight="1">
      <c r="B35" s="15"/>
      <c r="C35" s="34">
        <v>28</v>
      </c>
      <c r="D35" s="31">
        <f t="shared" si="1"/>
        <v>8200</v>
      </c>
      <c r="E35" s="82"/>
      <c r="F35" s="15"/>
      <c r="G35" s="34">
        <v>28</v>
      </c>
      <c r="H35" s="31">
        <f t="shared" si="0"/>
        <v>8200</v>
      </c>
      <c r="I35" s="82"/>
      <c r="J35" s="15"/>
      <c r="K35" s="34">
        <v>28</v>
      </c>
      <c r="L35" s="39">
        <f t="shared" si="2"/>
        <v>8200</v>
      </c>
      <c r="M35" s="82"/>
      <c r="N35" s="15"/>
      <c r="O35" s="34">
        <v>28</v>
      </c>
      <c r="P35" s="39">
        <f t="shared" si="3"/>
        <v>8200</v>
      </c>
      <c r="Q35" s="82"/>
    </row>
    <row r="36" spans="2:17" ht="19.5" customHeight="1">
      <c r="B36" s="15"/>
      <c r="C36" s="34">
        <v>29</v>
      </c>
      <c r="D36" s="31">
        <f t="shared" si="1"/>
        <v>8200</v>
      </c>
      <c r="E36" s="82"/>
      <c r="F36" s="15"/>
      <c r="G36" s="34">
        <v>29</v>
      </c>
      <c r="H36" s="31">
        <f t="shared" si="0"/>
        <v>8200</v>
      </c>
      <c r="I36" s="82"/>
      <c r="J36" s="15"/>
      <c r="K36" s="34">
        <v>29</v>
      </c>
      <c r="L36" s="39">
        <f t="shared" si="2"/>
        <v>8200</v>
      </c>
      <c r="M36" s="82"/>
      <c r="N36" s="15"/>
      <c r="O36" s="34">
        <v>29</v>
      </c>
      <c r="P36" s="39">
        <f t="shared" si="3"/>
        <v>8200</v>
      </c>
      <c r="Q36" s="82"/>
    </row>
    <row r="37" spans="2:17" ht="19.5" customHeight="1">
      <c r="B37" s="15"/>
      <c r="C37" s="34">
        <v>30</v>
      </c>
      <c r="D37" s="31">
        <f t="shared" si="1"/>
        <v>8200</v>
      </c>
      <c r="E37" s="82"/>
      <c r="F37" s="15"/>
      <c r="G37" s="34">
        <v>30</v>
      </c>
      <c r="H37" s="31">
        <f t="shared" si="0"/>
        <v>8200</v>
      </c>
      <c r="I37" s="82"/>
      <c r="J37" s="15"/>
      <c r="K37" s="34">
        <v>30</v>
      </c>
      <c r="L37" s="39">
        <f t="shared" si="2"/>
        <v>8200</v>
      </c>
      <c r="M37" s="82"/>
      <c r="N37" s="15"/>
      <c r="O37" s="34">
        <v>30</v>
      </c>
      <c r="P37" s="39">
        <f t="shared" si="3"/>
        <v>8200</v>
      </c>
      <c r="Q37" s="82"/>
    </row>
    <row r="38" spans="2:17" ht="19.5" customHeight="1" thickBot="1">
      <c r="B38" s="16"/>
      <c r="C38" s="35">
        <v>31</v>
      </c>
      <c r="D38" s="32">
        <f t="shared" si="1"/>
        <v>8200</v>
      </c>
      <c r="E38" s="83"/>
      <c r="F38" s="16"/>
      <c r="G38" s="35"/>
      <c r="H38" s="37"/>
      <c r="I38" s="23"/>
      <c r="J38" s="87"/>
      <c r="K38" s="88">
        <v>31</v>
      </c>
      <c r="L38" s="43">
        <f t="shared" si="2"/>
        <v>8200</v>
      </c>
      <c r="M38" s="83"/>
      <c r="N38" s="16"/>
      <c r="O38" s="35">
        <v>31</v>
      </c>
      <c r="P38" s="43">
        <f t="shared" si="3"/>
        <v>8200</v>
      </c>
      <c r="Q38" s="83"/>
    </row>
    <row r="39" spans="2:17" ht="25.5" customHeight="1" thickBot="1">
      <c r="B39" s="108" t="s">
        <v>18</v>
      </c>
      <c r="C39" s="109"/>
      <c r="D39" s="30"/>
      <c r="E39" s="24">
        <f>IF(COUNT(E8:E38),SUM(E8:E38),"")</f>
      </c>
      <c r="F39" s="108" t="s">
        <v>18</v>
      </c>
      <c r="G39" s="109"/>
      <c r="H39" s="30"/>
      <c r="I39" s="24">
        <f>IF(COUNT(I8:I38),SUM(I8:I38),"")</f>
      </c>
      <c r="J39" s="108" t="s">
        <v>18</v>
      </c>
      <c r="K39" s="109"/>
      <c r="L39" s="30"/>
      <c r="M39" s="24">
        <f>IF(COUNT(M8:M38),SUM(M8:M38),"")</f>
      </c>
      <c r="N39" s="108" t="s">
        <v>18</v>
      </c>
      <c r="O39" s="109"/>
      <c r="P39" s="30"/>
      <c r="Q39" s="24">
        <f>IF(COUNT(Q8:Q38),SUM(Q8:Q38),"")</f>
      </c>
    </row>
    <row r="40" ht="9" customHeight="1" thickBot="1"/>
    <row r="41" spans="2:17" ht="24.75" customHeight="1" thickBot="1">
      <c r="B41" s="1" t="s">
        <v>17</v>
      </c>
      <c r="J41" s="92"/>
      <c r="K41" s="93"/>
      <c r="L41" s="93"/>
      <c r="M41" s="94"/>
      <c r="N41" s="95" t="s">
        <v>1</v>
      </c>
      <c r="O41" s="96"/>
      <c r="P41" s="30"/>
      <c r="Q41" s="42">
        <f>IF(COUNT(E39:Q39)=0,"",SUM(E39:Q39))</f>
      </c>
    </row>
    <row r="42" spans="3:17" ht="23.25" customHeight="1">
      <c r="C42" s="80" t="s">
        <v>24</v>
      </c>
      <c r="D42" s="78"/>
      <c r="E42" s="79"/>
      <c r="F42" s="78"/>
      <c r="N42" s="111" t="s">
        <v>13</v>
      </c>
      <c r="O42" s="111"/>
      <c r="P42" s="41"/>
      <c r="Q42" s="44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E5</f>
        <v>0</v>
      </c>
      <c r="J46" s="110"/>
      <c r="K46" s="110"/>
      <c r="L46" s="38"/>
      <c r="M46" s="7"/>
    </row>
    <row r="47" ht="19.5" customHeight="1"/>
    <row r="48" ht="19.5" customHeight="1"/>
  </sheetData>
  <sheetProtection/>
  <mergeCells count="20">
    <mergeCell ref="I46:K46"/>
    <mergeCell ref="N42:O42"/>
    <mergeCell ref="Z1:AA1"/>
    <mergeCell ref="Z2:AA2"/>
    <mergeCell ref="J39:K39"/>
    <mergeCell ref="N39:O39"/>
    <mergeCell ref="B2:Q2"/>
    <mergeCell ref="B3:Q3"/>
    <mergeCell ref="N5:Q5"/>
    <mergeCell ref="N6:O6"/>
    <mergeCell ref="J41:M41"/>
    <mergeCell ref="N41:O41"/>
    <mergeCell ref="B5:C5"/>
    <mergeCell ref="E6:G6"/>
    <mergeCell ref="E5:G5"/>
    <mergeCell ref="J6:M6"/>
    <mergeCell ref="J5:M5"/>
    <mergeCell ref="B6:C6"/>
    <mergeCell ref="B39:C39"/>
    <mergeCell ref="F39:G39"/>
  </mergeCells>
  <conditionalFormatting sqref="E8:E38 I8:I38 M8:M38 Q8:Q38">
    <cfRule type="cellIs" priority="5" dxfId="8" operator="lessThan" stopIfTrue="1">
      <formula>8200</formula>
    </cfRule>
    <cfRule type="cellIs" priority="6" dxfId="9" operator="greaterThan" stopIfTrue="1">
      <formula>8199</formula>
    </cfRule>
  </conditionalFormatting>
  <conditionalFormatting sqref="Q41">
    <cfRule type="cellIs" priority="1" dxfId="8" operator="lessThan" stopIfTrue="1">
      <formula>1000000</formula>
    </cfRule>
    <cfRule type="cellIs" priority="2" dxfId="9" operator="greaterThan" stopIfTrue="1">
      <formula>999999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6"/>
  <sheetViews>
    <sheetView showGridLines="0" view="pageBreakPreview" zoomScaleSheetLayoutView="100" zoomScalePageLayoutView="0" workbookViewId="0" topLeftCell="A34">
      <selection activeCell="B3" sqref="B3:Q3"/>
    </sheetView>
  </sheetViews>
  <sheetFormatPr defaultColWidth="8.796875" defaultRowHeight="14.25"/>
  <cols>
    <col min="1" max="1" width="1.59765625" style="1" customWidth="1"/>
    <col min="2" max="3" width="5.09765625" style="1" customWidth="1"/>
    <col min="4" max="4" width="0.1015625" style="1" customWidth="1"/>
    <col min="5" max="5" width="13.59765625" style="3" customWidth="1"/>
    <col min="6" max="7" width="5.09765625" style="1" customWidth="1"/>
    <col min="8" max="8" width="0.1015625" style="1" customWidth="1"/>
    <col min="9" max="9" width="13.59765625" style="3" customWidth="1"/>
    <col min="10" max="11" width="5.09765625" style="1" customWidth="1"/>
    <col min="12" max="12" width="0.1015625" style="1" customWidth="1"/>
    <col min="13" max="13" width="13.59765625" style="3" customWidth="1"/>
    <col min="14" max="15" width="5.09765625" style="1" customWidth="1"/>
    <col min="16" max="16" width="0.1015625" style="1" customWidth="1"/>
    <col min="17" max="17" width="13.59765625" style="3" customWidth="1"/>
    <col min="18" max="16384" width="9" style="1" customWidth="1"/>
  </cols>
  <sheetData>
    <row r="1" spans="17:27" ht="14.25">
      <c r="Q1" s="84" t="s">
        <v>8</v>
      </c>
      <c r="S1" s="8"/>
      <c r="X1" s="9" t="s">
        <v>11</v>
      </c>
      <c r="Y1" s="6"/>
      <c r="Z1" s="112">
        <f>E5</f>
        <v>0</v>
      </c>
      <c r="AA1" s="112"/>
    </row>
    <row r="2" spans="2:27" ht="20.25" customHeight="1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5" t="s">
        <v>12</v>
      </c>
      <c r="X2" s="9" t="s">
        <v>5</v>
      </c>
      <c r="Y2" s="26"/>
      <c r="Z2" s="113">
        <f>J5</f>
        <v>0</v>
      </c>
      <c r="AA2" s="113"/>
    </row>
    <row r="3" spans="2:17" ht="20.25" customHeight="1">
      <c r="B3" s="115" t="s">
        <v>26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ht="9.75" customHeight="1" thickBot="1">
      <c r="B4" s="10"/>
    </row>
    <row r="5" spans="2:17" ht="24.75" customHeight="1">
      <c r="B5" s="118" t="s">
        <v>21</v>
      </c>
      <c r="C5" s="119"/>
      <c r="D5" s="45"/>
      <c r="E5" s="122"/>
      <c r="F5" s="123"/>
      <c r="G5" s="123"/>
      <c r="H5" s="46"/>
      <c r="I5" s="126" t="s">
        <v>5</v>
      </c>
      <c r="J5" s="128">
        <f>'記録表（組合員用）'!J5:M5</f>
        <v>0</v>
      </c>
      <c r="K5" s="129"/>
      <c r="L5" s="129"/>
      <c r="M5" s="130"/>
      <c r="N5" s="116" t="s">
        <v>15</v>
      </c>
      <c r="O5" s="116"/>
      <c r="P5" s="116"/>
      <c r="Q5" s="116"/>
    </row>
    <row r="6" spans="2:17" ht="24.75" customHeight="1" thickBot="1">
      <c r="B6" s="120" t="s">
        <v>20</v>
      </c>
      <c r="C6" s="121"/>
      <c r="D6" s="29"/>
      <c r="E6" s="124"/>
      <c r="F6" s="125"/>
      <c r="G6" s="125"/>
      <c r="H6" s="21"/>
      <c r="I6" s="127"/>
      <c r="J6" s="131"/>
      <c r="K6" s="132"/>
      <c r="L6" s="132"/>
      <c r="M6" s="133"/>
      <c r="N6" s="117">
        <v>8200</v>
      </c>
      <c r="O6" s="117"/>
      <c r="P6" s="18"/>
      <c r="Q6" s="14" t="s">
        <v>14</v>
      </c>
    </row>
    <row r="7" spans="2:20" ht="29.25" customHeight="1" thickBot="1">
      <c r="B7" s="13" t="s">
        <v>9</v>
      </c>
      <c r="C7" s="25" t="s">
        <v>10</v>
      </c>
      <c r="D7" s="30" t="s">
        <v>19</v>
      </c>
      <c r="E7" s="22" t="s">
        <v>0</v>
      </c>
      <c r="F7" s="13" t="s">
        <v>9</v>
      </c>
      <c r="G7" s="25" t="s">
        <v>10</v>
      </c>
      <c r="H7" s="30" t="s">
        <v>19</v>
      </c>
      <c r="I7" s="22" t="s">
        <v>0</v>
      </c>
      <c r="J7" s="13" t="s">
        <v>9</v>
      </c>
      <c r="K7" s="25" t="s">
        <v>10</v>
      </c>
      <c r="L7" s="30" t="s">
        <v>19</v>
      </c>
      <c r="M7" s="22" t="s">
        <v>0</v>
      </c>
      <c r="N7" s="13" t="s">
        <v>9</v>
      </c>
      <c r="O7" s="25" t="s">
        <v>10</v>
      </c>
      <c r="P7" s="30" t="s">
        <v>19</v>
      </c>
      <c r="Q7" s="22" t="s">
        <v>0</v>
      </c>
      <c r="T7" s="2"/>
    </row>
    <row r="8" spans="2:17" ht="19.5" customHeight="1">
      <c r="B8" s="17">
        <v>10</v>
      </c>
      <c r="C8" s="33">
        <v>1</v>
      </c>
      <c r="D8" s="48">
        <f>$N$6</f>
        <v>8200</v>
      </c>
      <c r="E8" s="81"/>
      <c r="F8" s="17">
        <v>11</v>
      </c>
      <c r="G8" s="33">
        <v>1</v>
      </c>
      <c r="H8" s="36">
        <f aca="true" t="shared" si="0" ref="H8:H37">$N$6</f>
        <v>8200</v>
      </c>
      <c r="I8" s="81"/>
      <c r="J8" s="17">
        <v>12</v>
      </c>
      <c r="K8" s="33">
        <v>1</v>
      </c>
      <c r="L8" s="40">
        <f>$N$6</f>
        <v>8200</v>
      </c>
      <c r="M8" s="81"/>
      <c r="N8" s="17">
        <v>1</v>
      </c>
      <c r="O8" s="33">
        <v>1</v>
      </c>
      <c r="P8" s="40">
        <f>$N$6</f>
        <v>8200</v>
      </c>
      <c r="Q8" s="81"/>
    </row>
    <row r="9" spans="2:17" ht="19.5" customHeight="1">
      <c r="B9" s="15"/>
      <c r="C9" s="34">
        <v>2</v>
      </c>
      <c r="D9" s="31">
        <f aca="true" t="shared" si="1" ref="D9:D38">$N$6</f>
        <v>8200</v>
      </c>
      <c r="E9" s="82"/>
      <c r="F9" s="15"/>
      <c r="G9" s="34">
        <v>2</v>
      </c>
      <c r="H9" s="31">
        <f t="shared" si="0"/>
        <v>8200</v>
      </c>
      <c r="I9" s="82"/>
      <c r="J9" s="15"/>
      <c r="K9" s="34">
        <v>2</v>
      </c>
      <c r="L9" s="39">
        <f aca="true" t="shared" si="2" ref="L9:L38">$N$6</f>
        <v>8200</v>
      </c>
      <c r="M9" s="82"/>
      <c r="N9" s="15"/>
      <c r="O9" s="34">
        <v>2</v>
      </c>
      <c r="P9" s="39">
        <f aca="true" t="shared" si="3" ref="P9:P38">$N$6</f>
        <v>8200</v>
      </c>
      <c r="Q9" s="82"/>
    </row>
    <row r="10" spans="2:17" ht="19.5" customHeight="1">
      <c r="B10" s="15"/>
      <c r="C10" s="34">
        <v>3</v>
      </c>
      <c r="D10" s="31">
        <f t="shared" si="1"/>
        <v>8200</v>
      </c>
      <c r="E10" s="82"/>
      <c r="F10" s="15"/>
      <c r="G10" s="34">
        <v>3</v>
      </c>
      <c r="H10" s="31">
        <f t="shared" si="0"/>
        <v>8200</v>
      </c>
      <c r="I10" s="82"/>
      <c r="J10" s="15"/>
      <c r="K10" s="34">
        <v>3</v>
      </c>
      <c r="L10" s="39">
        <f t="shared" si="2"/>
        <v>8200</v>
      </c>
      <c r="M10" s="82"/>
      <c r="N10" s="15"/>
      <c r="O10" s="34">
        <v>3</v>
      </c>
      <c r="P10" s="39">
        <f t="shared" si="3"/>
        <v>8200</v>
      </c>
      <c r="Q10" s="82"/>
    </row>
    <row r="11" spans="2:17" ht="19.5" customHeight="1">
      <c r="B11" s="15"/>
      <c r="C11" s="34">
        <v>4</v>
      </c>
      <c r="D11" s="31">
        <f t="shared" si="1"/>
        <v>8200</v>
      </c>
      <c r="E11" s="82"/>
      <c r="F11" s="15"/>
      <c r="G11" s="34">
        <v>4</v>
      </c>
      <c r="H11" s="31">
        <f t="shared" si="0"/>
        <v>8200</v>
      </c>
      <c r="I11" s="82"/>
      <c r="J11" s="15"/>
      <c r="K11" s="34">
        <v>4</v>
      </c>
      <c r="L11" s="39">
        <f t="shared" si="2"/>
        <v>8200</v>
      </c>
      <c r="M11" s="82"/>
      <c r="N11" s="15"/>
      <c r="O11" s="34">
        <v>4</v>
      </c>
      <c r="P11" s="39">
        <f t="shared" si="3"/>
        <v>8200</v>
      </c>
      <c r="Q11" s="82"/>
    </row>
    <row r="12" spans="2:17" ht="19.5" customHeight="1">
      <c r="B12" s="15"/>
      <c r="C12" s="34">
        <v>5</v>
      </c>
      <c r="D12" s="31">
        <f t="shared" si="1"/>
        <v>8200</v>
      </c>
      <c r="E12" s="82"/>
      <c r="F12" s="15"/>
      <c r="G12" s="34">
        <v>5</v>
      </c>
      <c r="H12" s="31">
        <f t="shared" si="0"/>
        <v>8200</v>
      </c>
      <c r="I12" s="82"/>
      <c r="J12" s="15"/>
      <c r="K12" s="34">
        <v>5</v>
      </c>
      <c r="L12" s="39">
        <f t="shared" si="2"/>
        <v>8200</v>
      </c>
      <c r="M12" s="82"/>
      <c r="N12" s="15"/>
      <c r="O12" s="34">
        <v>5</v>
      </c>
      <c r="P12" s="39">
        <f t="shared" si="3"/>
        <v>8200</v>
      </c>
      <c r="Q12" s="82"/>
    </row>
    <row r="13" spans="2:17" ht="19.5" customHeight="1">
      <c r="B13" s="15"/>
      <c r="C13" s="34">
        <v>6</v>
      </c>
      <c r="D13" s="31">
        <f t="shared" si="1"/>
        <v>8200</v>
      </c>
      <c r="E13" s="82"/>
      <c r="F13" s="15"/>
      <c r="G13" s="34">
        <v>6</v>
      </c>
      <c r="H13" s="31">
        <f t="shared" si="0"/>
        <v>8200</v>
      </c>
      <c r="I13" s="82"/>
      <c r="J13" s="15"/>
      <c r="K13" s="34">
        <v>6</v>
      </c>
      <c r="L13" s="39">
        <f t="shared" si="2"/>
        <v>8200</v>
      </c>
      <c r="M13" s="82"/>
      <c r="N13" s="15"/>
      <c r="O13" s="34">
        <v>6</v>
      </c>
      <c r="P13" s="39">
        <f t="shared" si="3"/>
        <v>8200</v>
      </c>
      <c r="Q13" s="82"/>
    </row>
    <row r="14" spans="2:17" ht="19.5" customHeight="1">
      <c r="B14" s="15"/>
      <c r="C14" s="34">
        <v>7</v>
      </c>
      <c r="D14" s="31">
        <f t="shared" si="1"/>
        <v>8200</v>
      </c>
      <c r="E14" s="82"/>
      <c r="F14" s="15"/>
      <c r="G14" s="34">
        <v>7</v>
      </c>
      <c r="H14" s="31">
        <f t="shared" si="0"/>
        <v>8200</v>
      </c>
      <c r="I14" s="82"/>
      <c r="J14" s="15"/>
      <c r="K14" s="34">
        <v>7</v>
      </c>
      <c r="L14" s="39">
        <f t="shared" si="2"/>
        <v>8200</v>
      </c>
      <c r="M14" s="82"/>
      <c r="N14" s="15"/>
      <c r="O14" s="34">
        <v>7</v>
      </c>
      <c r="P14" s="39">
        <f t="shared" si="3"/>
        <v>8200</v>
      </c>
      <c r="Q14" s="82"/>
    </row>
    <row r="15" spans="2:17" ht="19.5" customHeight="1">
      <c r="B15" s="15"/>
      <c r="C15" s="34">
        <v>8</v>
      </c>
      <c r="D15" s="31">
        <f t="shared" si="1"/>
        <v>8200</v>
      </c>
      <c r="E15" s="82"/>
      <c r="F15" s="15"/>
      <c r="G15" s="34">
        <v>8</v>
      </c>
      <c r="H15" s="31">
        <f t="shared" si="0"/>
        <v>8200</v>
      </c>
      <c r="I15" s="82"/>
      <c r="J15" s="15"/>
      <c r="K15" s="34">
        <v>8</v>
      </c>
      <c r="L15" s="39">
        <f t="shared" si="2"/>
        <v>8200</v>
      </c>
      <c r="M15" s="82"/>
      <c r="N15" s="15"/>
      <c r="O15" s="34">
        <v>8</v>
      </c>
      <c r="P15" s="39">
        <f t="shared" si="3"/>
        <v>8200</v>
      </c>
      <c r="Q15" s="82"/>
    </row>
    <row r="16" spans="2:17" ht="19.5" customHeight="1">
      <c r="B16" s="15"/>
      <c r="C16" s="34">
        <v>9</v>
      </c>
      <c r="D16" s="31">
        <f t="shared" si="1"/>
        <v>8200</v>
      </c>
      <c r="E16" s="82"/>
      <c r="F16" s="15"/>
      <c r="G16" s="34">
        <v>9</v>
      </c>
      <c r="H16" s="31">
        <f t="shared" si="0"/>
        <v>8200</v>
      </c>
      <c r="I16" s="82"/>
      <c r="J16" s="15"/>
      <c r="K16" s="34">
        <v>9</v>
      </c>
      <c r="L16" s="39">
        <f t="shared" si="2"/>
        <v>8200</v>
      </c>
      <c r="M16" s="82"/>
      <c r="N16" s="15"/>
      <c r="O16" s="34">
        <v>9</v>
      </c>
      <c r="P16" s="39">
        <f t="shared" si="3"/>
        <v>8200</v>
      </c>
      <c r="Q16" s="82"/>
    </row>
    <row r="17" spans="2:17" ht="19.5" customHeight="1">
      <c r="B17" s="15"/>
      <c r="C17" s="34">
        <v>10</v>
      </c>
      <c r="D17" s="31">
        <f t="shared" si="1"/>
        <v>8200</v>
      </c>
      <c r="E17" s="82"/>
      <c r="F17" s="15"/>
      <c r="G17" s="34">
        <v>10</v>
      </c>
      <c r="H17" s="31">
        <f t="shared" si="0"/>
        <v>8200</v>
      </c>
      <c r="I17" s="82"/>
      <c r="J17" s="15"/>
      <c r="K17" s="34">
        <v>10</v>
      </c>
      <c r="L17" s="39">
        <f t="shared" si="2"/>
        <v>8200</v>
      </c>
      <c r="M17" s="82"/>
      <c r="N17" s="15"/>
      <c r="O17" s="34">
        <v>10</v>
      </c>
      <c r="P17" s="39">
        <f t="shared" si="3"/>
        <v>8200</v>
      </c>
      <c r="Q17" s="82"/>
    </row>
    <row r="18" spans="2:17" ht="19.5" customHeight="1">
      <c r="B18" s="15"/>
      <c r="C18" s="34">
        <v>11</v>
      </c>
      <c r="D18" s="31">
        <f t="shared" si="1"/>
        <v>8200</v>
      </c>
      <c r="E18" s="82"/>
      <c r="F18" s="15"/>
      <c r="G18" s="34">
        <v>11</v>
      </c>
      <c r="H18" s="31">
        <f t="shared" si="0"/>
        <v>8200</v>
      </c>
      <c r="I18" s="82"/>
      <c r="J18" s="15"/>
      <c r="K18" s="34">
        <v>11</v>
      </c>
      <c r="L18" s="39">
        <f t="shared" si="2"/>
        <v>8200</v>
      </c>
      <c r="M18" s="82"/>
      <c r="N18" s="15"/>
      <c r="O18" s="34">
        <v>11</v>
      </c>
      <c r="P18" s="39">
        <f t="shared" si="3"/>
        <v>8200</v>
      </c>
      <c r="Q18" s="82"/>
    </row>
    <row r="19" spans="2:17" ht="19.5" customHeight="1">
      <c r="B19" s="15"/>
      <c r="C19" s="34">
        <v>12</v>
      </c>
      <c r="D19" s="31">
        <f t="shared" si="1"/>
        <v>8200</v>
      </c>
      <c r="E19" s="82"/>
      <c r="F19" s="15"/>
      <c r="G19" s="34">
        <v>12</v>
      </c>
      <c r="H19" s="31">
        <f t="shared" si="0"/>
        <v>8200</v>
      </c>
      <c r="I19" s="82"/>
      <c r="J19" s="15"/>
      <c r="K19" s="34">
        <v>12</v>
      </c>
      <c r="L19" s="39">
        <f t="shared" si="2"/>
        <v>8200</v>
      </c>
      <c r="M19" s="82"/>
      <c r="N19" s="15"/>
      <c r="O19" s="34">
        <v>12</v>
      </c>
      <c r="P19" s="39">
        <f t="shared" si="3"/>
        <v>8200</v>
      </c>
      <c r="Q19" s="82"/>
    </row>
    <row r="20" spans="2:17" ht="19.5" customHeight="1">
      <c r="B20" s="15"/>
      <c r="C20" s="34">
        <v>13</v>
      </c>
      <c r="D20" s="31">
        <f t="shared" si="1"/>
        <v>8200</v>
      </c>
      <c r="E20" s="82"/>
      <c r="F20" s="15"/>
      <c r="G20" s="34">
        <v>13</v>
      </c>
      <c r="H20" s="31">
        <f t="shared" si="0"/>
        <v>8200</v>
      </c>
      <c r="I20" s="82"/>
      <c r="J20" s="15"/>
      <c r="K20" s="34">
        <v>13</v>
      </c>
      <c r="L20" s="39">
        <f t="shared" si="2"/>
        <v>8200</v>
      </c>
      <c r="M20" s="82"/>
      <c r="N20" s="15"/>
      <c r="O20" s="34">
        <v>13</v>
      </c>
      <c r="P20" s="39">
        <f t="shared" si="3"/>
        <v>8200</v>
      </c>
      <c r="Q20" s="82"/>
    </row>
    <row r="21" spans="2:17" ht="19.5" customHeight="1">
      <c r="B21" s="15"/>
      <c r="C21" s="34">
        <v>14</v>
      </c>
      <c r="D21" s="31">
        <f t="shared" si="1"/>
        <v>8200</v>
      </c>
      <c r="E21" s="82"/>
      <c r="F21" s="15"/>
      <c r="G21" s="34">
        <v>14</v>
      </c>
      <c r="H21" s="31">
        <f t="shared" si="0"/>
        <v>8200</v>
      </c>
      <c r="I21" s="82"/>
      <c r="J21" s="15"/>
      <c r="K21" s="34">
        <v>14</v>
      </c>
      <c r="L21" s="39">
        <f t="shared" si="2"/>
        <v>8200</v>
      </c>
      <c r="M21" s="82"/>
      <c r="N21" s="15"/>
      <c r="O21" s="34">
        <v>14</v>
      </c>
      <c r="P21" s="39">
        <f t="shared" si="3"/>
        <v>8200</v>
      </c>
      <c r="Q21" s="82"/>
    </row>
    <row r="22" spans="2:17" ht="19.5" customHeight="1">
      <c r="B22" s="15"/>
      <c r="C22" s="34">
        <v>15</v>
      </c>
      <c r="D22" s="31">
        <f t="shared" si="1"/>
        <v>8200</v>
      </c>
      <c r="E22" s="82"/>
      <c r="F22" s="15"/>
      <c r="G22" s="34">
        <v>15</v>
      </c>
      <c r="H22" s="31">
        <f t="shared" si="0"/>
        <v>8200</v>
      </c>
      <c r="I22" s="82"/>
      <c r="J22" s="15"/>
      <c r="K22" s="34">
        <v>15</v>
      </c>
      <c r="L22" s="39">
        <f t="shared" si="2"/>
        <v>8200</v>
      </c>
      <c r="M22" s="82"/>
      <c r="N22" s="15"/>
      <c r="O22" s="34">
        <v>15</v>
      </c>
      <c r="P22" s="39">
        <f t="shared" si="3"/>
        <v>8200</v>
      </c>
      <c r="Q22" s="82"/>
    </row>
    <row r="23" spans="2:17" ht="19.5" customHeight="1">
      <c r="B23" s="15"/>
      <c r="C23" s="34">
        <v>16</v>
      </c>
      <c r="D23" s="31">
        <f t="shared" si="1"/>
        <v>8200</v>
      </c>
      <c r="E23" s="82"/>
      <c r="F23" s="15"/>
      <c r="G23" s="34">
        <v>16</v>
      </c>
      <c r="H23" s="31">
        <f t="shared" si="0"/>
        <v>8200</v>
      </c>
      <c r="I23" s="82"/>
      <c r="J23" s="15"/>
      <c r="K23" s="34">
        <v>16</v>
      </c>
      <c r="L23" s="39">
        <f t="shared" si="2"/>
        <v>8200</v>
      </c>
      <c r="M23" s="82"/>
      <c r="N23" s="15"/>
      <c r="O23" s="34">
        <v>16</v>
      </c>
      <c r="P23" s="39">
        <f t="shared" si="3"/>
        <v>8200</v>
      </c>
      <c r="Q23" s="82"/>
    </row>
    <row r="24" spans="2:17" ht="19.5" customHeight="1">
      <c r="B24" s="15"/>
      <c r="C24" s="34">
        <v>17</v>
      </c>
      <c r="D24" s="31">
        <f t="shared" si="1"/>
        <v>8200</v>
      </c>
      <c r="E24" s="82"/>
      <c r="F24" s="15"/>
      <c r="G24" s="34">
        <v>17</v>
      </c>
      <c r="H24" s="31">
        <f t="shared" si="0"/>
        <v>8200</v>
      </c>
      <c r="I24" s="82"/>
      <c r="J24" s="15"/>
      <c r="K24" s="34">
        <v>17</v>
      </c>
      <c r="L24" s="39">
        <f t="shared" si="2"/>
        <v>8200</v>
      </c>
      <c r="M24" s="82"/>
      <c r="N24" s="15"/>
      <c r="O24" s="34">
        <v>17</v>
      </c>
      <c r="P24" s="39">
        <f t="shared" si="3"/>
        <v>8200</v>
      </c>
      <c r="Q24" s="82"/>
    </row>
    <row r="25" spans="2:17" ht="19.5" customHeight="1">
      <c r="B25" s="15"/>
      <c r="C25" s="34">
        <v>18</v>
      </c>
      <c r="D25" s="31">
        <f t="shared" si="1"/>
        <v>8200</v>
      </c>
      <c r="E25" s="82"/>
      <c r="F25" s="15"/>
      <c r="G25" s="34">
        <v>18</v>
      </c>
      <c r="H25" s="31">
        <f t="shared" si="0"/>
        <v>8200</v>
      </c>
      <c r="I25" s="82"/>
      <c r="J25" s="15"/>
      <c r="K25" s="34">
        <v>18</v>
      </c>
      <c r="L25" s="39">
        <f t="shared" si="2"/>
        <v>8200</v>
      </c>
      <c r="M25" s="82"/>
      <c r="N25" s="15"/>
      <c r="O25" s="34">
        <v>18</v>
      </c>
      <c r="P25" s="39">
        <f t="shared" si="3"/>
        <v>8200</v>
      </c>
      <c r="Q25" s="82"/>
    </row>
    <row r="26" spans="2:17" ht="19.5" customHeight="1">
      <c r="B26" s="15"/>
      <c r="C26" s="34">
        <v>19</v>
      </c>
      <c r="D26" s="31">
        <f t="shared" si="1"/>
        <v>8200</v>
      </c>
      <c r="E26" s="82"/>
      <c r="F26" s="15"/>
      <c r="G26" s="34">
        <v>19</v>
      </c>
      <c r="H26" s="31">
        <f t="shared" si="0"/>
        <v>8200</v>
      </c>
      <c r="I26" s="82"/>
      <c r="J26" s="15"/>
      <c r="K26" s="34">
        <v>19</v>
      </c>
      <c r="L26" s="39">
        <f t="shared" si="2"/>
        <v>8200</v>
      </c>
      <c r="M26" s="82"/>
      <c r="N26" s="15"/>
      <c r="O26" s="34">
        <v>19</v>
      </c>
      <c r="P26" s="39">
        <f t="shared" si="3"/>
        <v>8200</v>
      </c>
      <c r="Q26" s="82"/>
    </row>
    <row r="27" spans="2:17" ht="19.5" customHeight="1">
      <c r="B27" s="15"/>
      <c r="C27" s="34">
        <v>20</v>
      </c>
      <c r="D27" s="31">
        <f t="shared" si="1"/>
        <v>8200</v>
      </c>
      <c r="E27" s="82"/>
      <c r="F27" s="15"/>
      <c r="G27" s="34">
        <v>20</v>
      </c>
      <c r="H27" s="31">
        <f t="shared" si="0"/>
        <v>8200</v>
      </c>
      <c r="I27" s="82"/>
      <c r="J27" s="15"/>
      <c r="K27" s="34">
        <v>20</v>
      </c>
      <c r="L27" s="39">
        <f t="shared" si="2"/>
        <v>8200</v>
      </c>
      <c r="M27" s="82"/>
      <c r="N27" s="15"/>
      <c r="O27" s="34">
        <v>20</v>
      </c>
      <c r="P27" s="39">
        <f t="shared" si="3"/>
        <v>8200</v>
      </c>
      <c r="Q27" s="82"/>
    </row>
    <row r="28" spans="2:17" ht="19.5" customHeight="1">
      <c r="B28" s="15"/>
      <c r="C28" s="34">
        <v>21</v>
      </c>
      <c r="D28" s="31">
        <f t="shared" si="1"/>
        <v>8200</v>
      </c>
      <c r="E28" s="82"/>
      <c r="F28" s="15"/>
      <c r="G28" s="34">
        <v>21</v>
      </c>
      <c r="H28" s="31">
        <f t="shared" si="0"/>
        <v>8200</v>
      </c>
      <c r="I28" s="82"/>
      <c r="J28" s="15"/>
      <c r="K28" s="34">
        <v>21</v>
      </c>
      <c r="L28" s="39">
        <f t="shared" si="2"/>
        <v>8200</v>
      </c>
      <c r="M28" s="82"/>
      <c r="N28" s="15"/>
      <c r="O28" s="34">
        <v>21</v>
      </c>
      <c r="P28" s="39">
        <f t="shared" si="3"/>
        <v>8200</v>
      </c>
      <c r="Q28" s="82"/>
    </row>
    <row r="29" spans="2:17" ht="19.5" customHeight="1">
      <c r="B29" s="15"/>
      <c r="C29" s="34">
        <v>22</v>
      </c>
      <c r="D29" s="31">
        <f t="shared" si="1"/>
        <v>8200</v>
      </c>
      <c r="E29" s="82"/>
      <c r="F29" s="15"/>
      <c r="G29" s="34">
        <v>22</v>
      </c>
      <c r="H29" s="31">
        <f t="shared" si="0"/>
        <v>8200</v>
      </c>
      <c r="I29" s="82"/>
      <c r="J29" s="15"/>
      <c r="K29" s="34">
        <v>22</v>
      </c>
      <c r="L29" s="39">
        <f t="shared" si="2"/>
        <v>8200</v>
      </c>
      <c r="M29" s="82"/>
      <c r="N29" s="15"/>
      <c r="O29" s="34">
        <v>22</v>
      </c>
      <c r="P29" s="39">
        <f t="shared" si="3"/>
        <v>8200</v>
      </c>
      <c r="Q29" s="82"/>
    </row>
    <row r="30" spans="2:17" ht="19.5" customHeight="1">
      <c r="B30" s="15"/>
      <c r="C30" s="34">
        <v>23</v>
      </c>
      <c r="D30" s="31">
        <f t="shared" si="1"/>
        <v>8200</v>
      </c>
      <c r="E30" s="82"/>
      <c r="F30" s="15"/>
      <c r="G30" s="34">
        <v>23</v>
      </c>
      <c r="H30" s="31">
        <f t="shared" si="0"/>
        <v>8200</v>
      </c>
      <c r="I30" s="82"/>
      <c r="J30" s="15"/>
      <c r="K30" s="34">
        <v>23</v>
      </c>
      <c r="L30" s="39">
        <f t="shared" si="2"/>
        <v>8200</v>
      </c>
      <c r="M30" s="82"/>
      <c r="N30" s="15"/>
      <c r="O30" s="34">
        <v>23</v>
      </c>
      <c r="P30" s="39">
        <f t="shared" si="3"/>
        <v>8200</v>
      </c>
      <c r="Q30" s="82"/>
    </row>
    <row r="31" spans="2:17" ht="19.5" customHeight="1">
      <c r="B31" s="15"/>
      <c r="C31" s="34">
        <v>24</v>
      </c>
      <c r="D31" s="31">
        <f t="shared" si="1"/>
        <v>8200</v>
      </c>
      <c r="E31" s="82"/>
      <c r="F31" s="15"/>
      <c r="G31" s="34">
        <v>24</v>
      </c>
      <c r="H31" s="31">
        <f t="shared" si="0"/>
        <v>8200</v>
      </c>
      <c r="I31" s="82"/>
      <c r="J31" s="15"/>
      <c r="K31" s="34">
        <v>24</v>
      </c>
      <c r="L31" s="39">
        <f t="shared" si="2"/>
        <v>8200</v>
      </c>
      <c r="M31" s="82"/>
      <c r="N31" s="15"/>
      <c r="O31" s="34">
        <v>24</v>
      </c>
      <c r="P31" s="39">
        <f t="shared" si="3"/>
        <v>8200</v>
      </c>
      <c r="Q31" s="82"/>
    </row>
    <row r="32" spans="2:17" ht="19.5" customHeight="1">
      <c r="B32" s="15"/>
      <c r="C32" s="34">
        <v>25</v>
      </c>
      <c r="D32" s="31">
        <f t="shared" si="1"/>
        <v>8200</v>
      </c>
      <c r="E32" s="82"/>
      <c r="F32" s="15"/>
      <c r="G32" s="34">
        <v>25</v>
      </c>
      <c r="H32" s="31">
        <f t="shared" si="0"/>
        <v>8200</v>
      </c>
      <c r="I32" s="82"/>
      <c r="J32" s="15"/>
      <c r="K32" s="34">
        <v>25</v>
      </c>
      <c r="L32" s="39">
        <f t="shared" si="2"/>
        <v>8200</v>
      </c>
      <c r="M32" s="82"/>
      <c r="N32" s="15"/>
      <c r="O32" s="34">
        <v>25</v>
      </c>
      <c r="P32" s="39">
        <f t="shared" si="3"/>
        <v>8200</v>
      </c>
      <c r="Q32" s="82"/>
    </row>
    <row r="33" spans="2:17" ht="19.5" customHeight="1">
      <c r="B33" s="15"/>
      <c r="C33" s="34">
        <v>26</v>
      </c>
      <c r="D33" s="31">
        <f t="shared" si="1"/>
        <v>8200</v>
      </c>
      <c r="E33" s="82"/>
      <c r="F33" s="15"/>
      <c r="G33" s="34">
        <v>26</v>
      </c>
      <c r="H33" s="31">
        <f t="shared" si="0"/>
        <v>8200</v>
      </c>
      <c r="I33" s="82"/>
      <c r="J33" s="15"/>
      <c r="K33" s="34">
        <v>26</v>
      </c>
      <c r="L33" s="39">
        <f t="shared" si="2"/>
        <v>8200</v>
      </c>
      <c r="M33" s="82"/>
      <c r="N33" s="15"/>
      <c r="O33" s="34">
        <v>26</v>
      </c>
      <c r="P33" s="39">
        <f t="shared" si="3"/>
        <v>8200</v>
      </c>
      <c r="Q33" s="82"/>
    </row>
    <row r="34" spans="2:17" ht="19.5" customHeight="1">
      <c r="B34" s="15"/>
      <c r="C34" s="34">
        <v>27</v>
      </c>
      <c r="D34" s="31">
        <f t="shared" si="1"/>
        <v>8200</v>
      </c>
      <c r="E34" s="82"/>
      <c r="F34" s="15"/>
      <c r="G34" s="34">
        <v>27</v>
      </c>
      <c r="H34" s="31">
        <f t="shared" si="0"/>
        <v>8200</v>
      </c>
      <c r="I34" s="82"/>
      <c r="J34" s="15"/>
      <c r="K34" s="34">
        <v>27</v>
      </c>
      <c r="L34" s="39">
        <f t="shared" si="2"/>
        <v>8200</v>
      </c>
      <c r="M34" s="82"/>
      <c r="N34" s="15"/>
      <c r="O34" s="34">
        <v>27</v>
      </c>
      <c r="P34" s="39">
        <f t="shared" si="3"/>
        <v>8200</v>
      </c>
      <c r="Q34" s="82"/>
    </row>
    <row r="35" spans="2:17" ht="19.5" customHeight="1">
      <c r="B35" s="15"/>
      <c r="C35" s="34">
        <v>28</v>
      </c>
      <c r="D35" s="31">
        <f t="shared" si="1"/>
        <v>8200</v>
      </c>
      <c r="E35" s="82"/>
      <c r="F35" s="15"/>
      <c r="G35" s="34">
        <v>28</v>
      </c>
      <c r="H35" s="31">
        <f t="shared" si="0"/>
        <v>8200</v>
      </c>
      <c r="I35" s="82"/>
      <c r="J35" s="15"/>
      <c r="K35" s="34">
        <v>28</v>
      </c>
      <c r="L35" s="39">
        <f t="shared" si="2"/>
        <v>8200</v>
      </c>
      <c r="M35" s="82"/>
      <c r="N35" s="15"/>
      <c r="O35" s="34">
        <v>28</v>
      </c>
      <c r="P35" s="39">
        <f t="shared" si="3"/>
        <v>8200</v>
      </c>
      <c r="Q35" s="82"/>
    </row>
    <row r="36" spans="2:17" ht="19.5" customHeight="1">
      <c r="B36" s="15"/>
      <c r="C36" s="34">
        <v>29</v>
      </c>
      <c r="D36" s="31">
        <f t="shared" si="1"/>
        <v>8200</v>
      </c>
      <c r="E36" s="82"/>
      <c r="F36" s="15"/>
      <c r="G36" s="34">
        <v>29</v>
      </c>
      <c r="H36" s="31">
        <f t="shared" si="0"/>
        <v>8200</v>
      </c>
      <c r="I36" s="82"/>
      <c r="J36" s="15"/>
      <c r="K36" s="34">
        <v>29</v>
      </c>
      <c r="L36" s="39">
        <f t="shared" si="2"/>
        <v>8200</v>
      </c>
      <c r="M36" s="82"/>
      <c r="N36" s="15"/>
      <c r="O36" s="34">
        <v>29</v>
      </c>
      <c r="P36" s="39">
        <f t="shared" si="3"/>
        <v>8200</v>
      </c>
      <c r="Q36" s="82"/>
    </row>
    <row r="37" spans="2:17" ht="19.5" customHeight="1">
      <c r="B37" s="15"/>
      <c r="C37" s="34">
        <v>30</v>
      </c>
      <c r="D37" s="31">
        <f t="shared" si="1"/>
        <v>8200</v>
      </c>
      <c r="E37" s="82"/>
      <c r="F37" s="15"/>
      <c r="G37" s="34">
        <v>30</v>
      </c>
      <c r="H37" s="31">
        <f t="shared" si="0"/>
        <v>8200</v>
      </c>
      <c r="I37" s="82"/>
      <c r="J37" s="15"/>
      <c r="K37" s="34">
        <v>30</v>
      </c>
      <c r="L37" s="39">
        <f t="shared" si="2"/>
        <v>8200</v>
      </c>
      <c r="M37" s="82"/>
      <c r="N37" s="15"/>
      <c r="O37" s="34">
        <v>30</v>
      </c>
      <c r="P37" s="39">
        <f t="shared" si="3"/>
        <v>8200</v>
      </c>
      <c r="Q37" s="82"/>
    </row>
    <row r="38" spans="2:17" ht="19.5" customHeight="1" thickBot="1">
      <c r="B38" s="16"/>
      <c r="C38" s="35">
        <v>31</v>
      </c>
      <c r="D38" s="32">
        <f t="shared" si="1"/>
        <v>8200</v>
      </c>
      <c r="E38" s="83"/>
      <c r="F38" s="16"/>
      <c r="G38" s="35"/>
      <c r="H38" s="37"/>
      <c r="I38" s="23"/>
      <c r="J38" s="87"/>
      <c r="K38" s="88">
        <v>31</v>
      </c>
      <c r="L38" s="43">
        <f t="shared" si="2"/>
        <v>8200</v>
      </c>
      <c r="M38" s="83"/>
      <c r="N38" s="16"/>
      <c r="O38" s="35">
        <v>31</v>
      </c>
      <c r="P38" s="43">
        <f t="shared" si="3"/>
        <v>8200</v>
      </c>
      <c r="Q38" s="83"/>
    </row>
    <row r="39" spans="2:17" ht="25.5" customHeight="1" thickBot="1">
      <c r="B39" s="108" t="s">
        <v>18</v>
      </c>
      <c r="C39" s="109"/>
      <c r="D39" s="30"/>
      <c r="E39" s="24">
        <f>IF(COUNT(E8:E38),SUM(E8:E38),"")</f>
      </c>
      <c r="F39" s="108" t="s">
        <v>18</v>
      </c>
      <c r="G39" s="109"/>
      <c r="H39" s="30"/>
      <c r="I39" s="24">
        <f>IF(COUNT(I8:I38),SUM(I8:I38),"")</f>
      </c>
      <c r="J39" s="108" t="s">
        <v>18</v>
      </c>
      <c r="K39" s="109"/>
      <c r="L39" s="30"/>
      <c r="M39" s="24">
        <f>IF(COUNT(M8:M38),SUM(M8:M38),"")</f>
      </c>
      <c r="N39" s="108" t="s">
        <v>18</v>
      </c>
      <c r="O39" s="109"/>
      <c r="P39" s="30"/>
      <c r="Q39" s="24">
        <f>IF(COUNT(Q8:Q38),SUM(Q8:Q38),"")</f>
      </c>
    </row>
    <row r="40" ht="9" customHeight="1" thickBot="1"/>
    <row r="41" spans="2:17" ht="24.75" customHeight="1" thickBot="1">
      <c r="B41" s="1" t="s">
        <v>17</v>
      </c>
      <c r="J41" s="92"/>
      <c r="K41" s="93"/>
      <c r="L41" s="93"/>
      <c r="M41" s="94"/>
      <c r="N41" s="95" t="s">
        <v>1</v>
      </c>
      <c r="O41" s="96"/>
      <c r="P41" s="30"/>
      <c r="Q41" s="42">
        <f>IF(COUNT(E39:Q39)=0,"",SUM(E39:Q39))</f>
      </c>
    </row>
    <row r="42" spans="3:17" ht="23.25" customHeight="1">
      <c r="C42" s="80" t="s">
        <v>24</v>
      </c>
      <c r="D42" s="78"/>
      <c r="E42" s="79"/>
      <c r="F42" s="78"/>
      <c r="N42" s="111" t="s">
        <v>13</v>
      </c>
      <c r="O42" s="111"/>
      <c r="P42" s="41"/>
      <c r="Q42" s="44" t="e">
        <f>AVERAGE(E8:E38,I8:I37,M8:M38,Q8:Q38)</f>
        <v>#DIV/0!</v>
      </c>
    </row>
    <row r="43" spans="14:17" ht="12" customHeight="1">
      <c r="N43" s="4"/>
      <c r="O43" s="4"/>
      <c r="P43" s="4"/>
      <c r="Q43" s="5"/>
    </row>
    <row r="44" spans="5:17" ht="21" customHeight="1">
      <c r="E44" s="3" t="s">
        <v>2</v>
      </c>
      <c r="N44" s="4"/>
      <c r="O44" s="4"/>
      <c r="P44" s="4"/>
      <c r="Q44" s="5"/>
    </row>
    <row r="45" spans="14:17" ht="9.75" customHeight="1">
      <c r="N45" s="4"/>
      <c r="O45" s="4"/>
      <c r="P45" s="4"/>
      <c r="Q45" s="5"/>
    </row>
    <row r="46" spans="6:13" ht="21" customHeight="1">
      <c r="F46" s="9" t="s">
        <v>16</v>
      </c>
      <c r="G46" s="6"/>
      <c r="H46" s="6"/>
      <c r="I46" s="110">
        <f>'記録表（組合員用）'!E5</f>
        <v>0</v>
      </c>
      <c r="J46" s="110"/>
      <c r="K46" s="110"/>
      <c r="L46" s="38"/>
      <c r="M46" s="7"/>
    </row>
    <row r="47" ht="19.5" customHeight="1"/>
    <row r="48" ht="19.5" customHeight="1"/>
  </sheetData>
  <sheetProtection/>
  <mergeCells count="19">
    <mergeCell ref="J41:M41"/>
    <mergeCell ref="N41:O41"/>
    <mergeCell ref="N42:O42"/>
    <mergeCell ref="I46:K46"/>
    <mergeCell ref="E5:G6"/>
    <mergeCell ref="I5:I6"/>
    <mergeCell ref="J5:M6"/>
    <mergeCell ref="B6:C6"/>
    <mergeCell ref="N6:O6"/>
    <mergeCell ref="B39:C39"/>
    <mergeCell ref="F39:G39"/>
    <mergeCell ref="J39:K39"/>
    <mergeCell ref="N39:O39"/>
    <mergeCell ref="Z1:AA1"/>
    <mergeCell ref="B2:Q2"/>
    <mergeCell ref="Z2:AA2"/>
    <mergeCell ref="B3:Q3"/>
    <mergeCell ref="B5:C5"/>
    <mergeCell ref="N5:Q5"/>
  </mergeCells>
  <conditionalFormatting sqref="Q41">
    <cfRule type="cellIs" priority="5" dxfId="8" operator="lessThan" stopIfTrue="1">
      <formula>1000000</formula>
    </cfRule>
    <cfRule type="cellIs" priority="6" dxfId="9" operator="greaterThan" stopIfTrue="1">
      <formula>999999</formula>
    </cfRule>
  </conditionalFormatting>
  <conditionalFormatting sqref="E8:E38 I8:I38 M8:M38 Q8:Q38">
    <cfRule type="cellIs" priority="1" dxfId="8" operator="lessThan" stopIfTrue="1">
      <formula>8200</formula>
    </cfRule>
    <cfRule type="cellIs" priority="2" dxfId="9" operator="greaterThan" stopIfTrue="1">
      <formula>8199</formula>
    </cfRule>
  </conditionalFormatting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4"/>
  <headerFooter alignWithMargins="0">
    <oddFooter xml:space="preserve">&amp;C </oddFooter>
  </headerFooter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5.59765625" style="54" customWidth="1"/>
    <col min="3" max="3" width="9" style="73" customWidth="1"/>
    <col min="4" max="4" width="9" style="54" customWidth="1"/>
    <col min="5" max="5" width="12" style="54" bestFit="1" customWidth="1"/>
    <col min="6" max="7" width="5.59765625" style="54" customWidth="1"/>
    <col min="8" max="8" width="9" style="73" customWidth="1"/>
    <col min="9" max="9" width="9" style="54" customWidth="1"/>
    <col min="10" max="10" width="12" style="54" bestFit="1" customWidth="1"/>
    <col min="11" max="12" width="5.59765625" style="54" customWidth="1"/>
    <col min="13" max="13" width="9" style="73" customWidth="1"/>
    <col min="14" max="14" width="9" style="54" customWidth="1"/>
    <col min="15" max="15" width="12" style="54" bestFit="1" customWidth="1"/>
    <col min="16" max="17" width="5.59765625" style="54" customWidth="1"/>
    <col min="18" max="18" width="9" style="73" customWidth="1"/>
    <col min="19" max="19" width="9" style="54" customWidth="1"/>
    <col min="20" max="20" width="12" style="54" bestFit="1" customWidth="1"/>
    <col min="21" max="16384" width="9" style="54" customWidth="1"/>
  </cols>
  <sheetData>
    <row r="1" spans="1:20" ht="15" thickBot="1">
      <c r="A1" s="64" t="s">
        <v>9</v>
      </c>
      <c r="B1" s="49" t="s">
        <v>10</v>
      </c>
      <c r="C1" s="47" t="s">
        <v>19</v>
      </c>
      <c r="D1" s="50" t="s">
        <v>0</v>
      </c>
      <c r="E1" s="55" t="s">
        <v>22</v>
      </c>
      <c r="F1" s="27" t="s">
        <v>9</v>
      </c>
      <c r="G1" s="49" t="s">
        <v>10</v>
      </c>
      <c r="H1" s="47" t="s">
        <v>19</v>
      </c>
      <c r="I1" s="50" t="s">
        <v>0</v>
      </c>
      <c r="J1" s="55" t="s">
        <v>22</v>
      </c>
      <c r="K1" s="27" t="s">
        <v>9</v>
      </c>
      <c r="L1" s="49" t="s">
        <v>10</v>
      </c>
      <c r="M1" s="47" t="s">
        <v>19</v>
      </c>
      <c r="N1" s="50" t="s">
        <v>0</v>
      </c>
      <c r="O1" s="60" t="s">
        <v>22</v>
      </c>
      <c r="P1" s="13" t="s">
        <v>9</v>
      </c>
      <c r="Q1" s="49" t="s">
        <v>10</v>
      </c>
      <c r="R1" s="47" t="s">
        <v>19</v>
      </c>
      <c r="S1" s="50" t="s">
        <v>0</v>
      </c>
      <c r="T1" s="74" t="s">
        <v>22</v>
      </c>
    </row>
    <row r="2" spans="1:20" ht="13.5">
      <c r="A2" s="86">
        <v>10</v>
      </c>
      <c r="B2" s="36">
        <v>1</v>
      </c>
      <c r="C2" s="48">
        <v>8200</v>
      </c>
      <c r="D2" s="51">
        <f>'記録表（組合員用）'!E8</f>
        <v>0</v>
      </c>
      <c r="E2" s="56">
        <f>D2-C2</f>
        <v>-8200</v>
      </c>
      <c r="F2" s="65">
        <v>11</v>
      </c>
      <c r="G2" s="66">
        <v>1</v>
      </c>
      <c r="H2" s="36">
        <f>C32+8200</f>
        <v>262400</v>
      </c>
      <c r="I2" s="51">
        <f>D32+'記録表（組合員用）'!I8</f>
        <v>0</v>
      </c>
      <c r="J2" s="56">
        <f>I2-H2</f>
        <v>-262400</v>
      </c>
      <c r="K2" s="65">
        <v>12</v>
      </c>
      <c r="L2" s="66">
        <v>1</v>
      </c>
      <c r="M2" s="48">
        <f>H31+8200</f>
        <v>508400</v>
      </c>
      <c r="N2" s="51">
        <f>I31+'記録表（組合員用）'!M8</f>
        <v>0</v>
      </c>
      <c r="O2" s="61">
        <f>N2-M2</f>
        <v>-508400</v>
      </c>
      <c r="P2" s="86">
        <v>1</v>
      </c>
      <c r="Q2" s="66">
        <v>1</v>
      </c>
      <c r="R2" s="48">
        <f>M32+8200</f>
        <v>762600</v>
      </c>
      <c r="S2" s="51">
        <f>N32+'記録表（組合員用）'!Q8</f>
        <v>0</v>
      </c>
      <c r="T2" s="75">
        <f>S2-R2</f>
        <v>-762600</v>
      </c>
    </row>
    <row r="3" spans="1:20" ht="13.5">
      <c r="A3" s="69"/>
      <c r="B3" s="31">
        <v>2</v>
      </c>
      <c r="C3" s="31">
        <f>C2+8200</f>
        <v>16400</v>
      </c>
      <c r="D3" s="52">
        <f>D2+'記録表（組合員用）'!E9</f>
        <v>0</v>
      </c>
      <c r="E3" s="57">
        <f aca="true" t="shared" si="0" ref="E3:E32">D3-C3</f>
        <v>-16400</v>
      </c>
      <c r="F3" s="67"/>
      <c r="G3" s="68">
        <v>2</v>
      </c>
      <c r="H3" s="31">
        <f>H2+8200</f>
        <v>270600</v>
      </c>
      <c r="I3" s="52">
        <f>I2+'記録表（組合員用）'!I9</f>
        <v>0</v>
      </c>
      <c r="J3" s="57">
        <f aca="true" t="shared" si="1" ref="J3:J31">I3-H3</f>
        <v>-270600</v>
      </c>
      <c r="K3" s="67"/>
      <c r="L3" s="68">
        <v>2</v>
      </c>
      <c r="M3" s="31">
        <f>M2+8200</f>
        <v>516600</v>
      </c>
      <c r="N3" s="52">
        <f>N2+'記録表（組合員用）'!M9</f>
        <v>0</v>
      </c>
      <c r="O3" s="62">
        <f aca="true" t="shared" si="2" ref="O3:O32">N3-M3</f>
        <v>-516600</v>
      </c>
      <c r="P3" s="69"/>
      <c r="Q3" s="68">
        <v>2</v>
      </c>
      <c r="R3" s="31">
        <f>R2+8200</f>
        <v>770800</v>
      </c>
      <c r="S3" s="52">
        <f>S2+'記録表（組合員用）'!Q9</f>
        <v>0</v>
      </c>
      <c r="T3" s="76">
        <f aca="true" t="shared" si="3" ref="T3:T32">S3-R3</f>
        <v>-770800</v>
      </c>
    </row>
    <row r="4" spans="1:20" ht="13.5">
      <c r="A4" s="69"/>
      <c r="B4" s="31">
        <v>3</v>
      </c>
      <c r="C4" s="31">
        <f aca="true" t="shared" si="4" ref="C4:C32">C3+8200</f>
        <v>24600</v>
      </c>
      <c r="D4" s="52">
        <f>D3+'記録表（組合員用）'!E10</f>
        <v>0</v>
      </c>
      <c r="E4" s="57">
        <f t="shared" si="0"/>
        <v>-24600</v>
      </c>
      <c r="F4" s="67"/>
      <c r="G4" s="68">
        <v>3</v>
      </c>
      <c r="H4" s="31">
        <f aca="true" t="shared" si="5" ref="H4:H31">H3+8200</f>
        <v>278800</v>
      </c>
      <c r="I4" s="52">
        <f>I3+'記録表（組合員用）'!I10</f>
        <v>0</v>
      </c>
      <c r="J4" s="57">
        <f t="shared" si="1"/>
        <v>-278800</v>
      </c>
      <c r="K4" s="67"/>
      <c r="L4" s="68">
        <v>3</v>
      </c>
      <c r="M4" s="31">
        <f aca="true" t="shared" si="6" ref="M4:M32">M3+8200</f>
        <v>524800</v>
      </c>
      <c r="N4" s="52">
        <f>N3+'記録表（組合員用）'!M10</f>
        <v>0</v>
      </c>
      <c r="O4" s="62">
        <f t="shared" si="2"/>
        <v>-524800</v>
      </c>
      <c r="P4" s="69"/>
      <c r="Q4" s="68">
        <v>3</v>
      </c>
      <c r="R4" s="31">
        <f aca="true" t="shared" si="7" ref="R4:R32">R3+8200</f>
        <v>779000</v>
      </c>
      <c r="S4" s="52">
        <f>S3+'記録表（組合員用）'!Q10</f>
        <v>0</v>
      </c>
      <c r="T4" s="76">
        <f t="shared" si="3"/>
        <v>-779000</v>
      </c>
    </row>
    <row r="5" spans="1:20" ht="13.5">
      <c r="A5" s="69"/>
      <c r="B5" s="31">
        <v>4</v>
      </c>
      <c r="C5" s="31">
        <f t="shared" si="4"/>
        <v>32800</v>
      </c>
      <c r="D5" s="52">
        <f>D4+'記録表（組合員用）'!E11</f>
        <v>0</v>
      </c>
      <c r="E5" s="57">
        <f t="shared" si="0"/>
        <v>-32800</v>
      </c>
      <c r="F5" s="67"/>
      <c r="G5" s="68">
        <v>4</v>
      </c>
      <c r="H5" s="31">
        <f t="shared" si="5"/>
        <v>287000</v>
      </c>
      <c r="I5" s="52">
        <f>I4+'記録表（組合員用）'!I11</f>
        <v>0</v>
      </c>
      <c r="J5" s="57">
        <f t="shared" si="1"/>
        <v>-287000</v>
      </c>
      <c r="K5" s="67"/>
      <c r="L5" s="68">
        <v>4</v>
      </c>
      <c r="M5" s="31">
        <f t="shared" si="6"/>
        <v>533000</v>
      </c>
      <c r="N5" s="52">
        <f>N4+'記録表（組合員用）'!M11</f>
        <v>0</v>
      </c>
      <c r="O5" s="62">
        <f t="shared" si="2"/>
        <v>-533000</v>
      </c>
      <c r="P5" s="69"/>
      <c r="Q5" s="68">
        <v>4</v>
      </c>
      <c r="R5" s="31">
        <f t="shared" si="7"/>
        <v>787200</v>
      </c>
      <c r="S5" s="52">
        <f>S4+'記録表（組合員用）'!Q11</f>
        <v>0</v>
      </c>
      <c r="T5" s="76">
        <f t="shared" si="3"/>
        <v>-787200</v>
      </c>
    </row>
    <row r="6" spans="1:20" ht="13.5">
      <c r="A6" s="69"/>
      <c r="B6" s="31">
        <v>5</v>
      </c>
      <c r="C6" s="31">
        <f t="shared" si="4"/>
        <v>41000</v>
      </c>
      <c r="D6" s="52">
        <f>D5+'記録表（組合員用）'!E12</f>
        <v>0</v>
      </c>
      <c r="E6" s="57">
        <f t="shared" si="0"/>
        <v>-41000</v>
      </c>
      <c r="F6" s="67"/>
      <c r="G6" s="68">
        <v>5</v>
      </c>
      <c r="H6" s="31">
        <f t="shared" si="5"/>
        <v>295200</v>
      </c>
      <c r="I6" s="52">
        <f>I5+'記録表（組合員用）'!I12</f>
        <v>0</v>
      </c>
      <c r="J6" s="57">
        <f t="shared" si="1"/>
        <v>-295200</v>
      </c>
      <c r="K6" s="67"/>
      <c r="L6" s="68">
        <v>5</v>
      </c>
      <c r="M6" s="31">
        <f t="shared" si="6"/>
        <v>541200</v>
      </c>
      <c r="N6" s="52">
        <f>N5+'記録表（組合員用）'!M12</f>
        <v>0</v>
      </c>
      <c r="O6" s="62">
        <f t="shared" si="2"/>
        <v>-541200</v>
      </c>
      <c r="P6" s="69"/>
      <c r="Q6" s="68">
        <v>5</v>
      </c>
      <c r="R6" s="31">
        <f t="shared" si="7"/>
        <v>795400</v>
      </c>
      <c r="S6" s="52">
        <f>S5+'記録表（組合員用）'!Q12</f>
        <v>0</v>
      </c>
      <c r="T6" s="76">
        <f t="shared" si="3"/>
        <v>-795400</v>
      </c>
    </row>
    <row r="7" spans="1:20" ht="13.5">
      <c r="A7" s="69"/>
      <c r="B7" s="31">
        <v>6</v>
      </c>
      <c r="C7" s="31">
        <f t="shared" si="4"/>
        <v>49200</v>
      </c>
      <c r="D7" s="52">
        <f>D6+'記録表（組合員用）'!E13</f>
        <v>0</v>
      </c>
      <c r="E7" s="57">
        <f t="shared" si="0"/>
        <v>-49200</v>
      </c>
      <c r="F7" s="67"/>
      <c r="G7" s="68">
        <v>6</v>
      </c>
      <c r="H7" s="31">
        <f t="shared" si="5"/>
        <v>303400</v>
      </c>
      <c r="I7" s="52">
        <f>I6+'記録表（組合員用）'!I13</f>
        <v>0</v>
      </c>
      <c r="J7" s="57">
        <f t="shared" si="1"/>
        <v>-303400</v>
      </c>
      <c r="K7" s="67"/>
      <c r="L7" s="68">
        <v>6</v>
      </c>
      <c r="M7" s="31">
        <f t="shared" si="6"/>
        <v>549400</v>
      </c>
      <c r="N7" s="52">
        <f>N6+'記録表（組合員用）'!M13</f>
        <v>0</v>
      </c>
      <c r="O7" s="62">
        <f t="shared" si="2"/>
        <v>-549400</v>
      </c>
      <c r="P7" s="69"/>
      <c r="Q7" s="68">
        <v>6</v>
      </c>
      <c r="R7" s="31">
        <f t="shared" si="7"/>
        <v>803600</v>
      </c>
      <c r="S7" s="52">
        <f>S6+'記録表（組合員用）'!Q13</f>
        <v>0</v>
      </c>
      <c r="T7" s="76">
        <f t="shared" si="3"/>
        <v>-803600</v>
      </c>
    </row>
    <row r="8" spans="1:20" ht="13.5">
      <c r="A8" s="69"/>
      <c r="B8" s="31">
        <v>7</v>
      </c>
      <c r="C8" s="31">
        <f t="shared" si="4"/>
        <v>57400</v>
      </c>
      <c r="D8" s="52">
        <f>D7+'記録表（組合員用）'!E14</f>
        <v>0</v>
      </c>
      <c r="E8" s="57">
        <f t="shared" si="0"/>
        <v>-57400</v>
      </c>
      <c r="F8" s="67"/>
      <c r="G8" s="68">
        <v>7</v>
      </c>
      <c r="H8" s="31">
        <f t="shared" si="5"/>
        <v>311600</v>
      </c>
      <c r="I8" s="52">
        <f>I7+'記録表（組合員用）'!I14</f>
        <v>0</v>
      </c>
      <c r="J8" s="57">
        <f t="shared" si="1"/>
        <v>-311600</v>
      </c>
      <c r="K8" s="67"/>
      <c r="L8" s="68">
        <v>7</v>
      </c>
      <c r="M8" s="31">
        <f t="shared" si="6"/>
        <v>557600</v>
      </c>
      <c r="N8" s="52">
        <f>N7+'記録表（組合員用）'!M14</f>
        <v>0</v>
      </c>
      <c r="O8" s="62">
        <f t="shared" si="2"/>
        <v>-557600</v>
      </c>
      <c r="P8" s="69"/>
      <c r="Q8" s="68">
        <v>7</v>
      </c>
      <c r="R8" s="31">
        <f t="shared" si="7"/>
        <v>811800</v>
      </c>
      <c r="S8" s="52">
        <f>S7+'記録表（組合員用）'!Q14</f>
        <v>0</v>
      </c>
      <c r="T8" s="76">
        <f t="shared" si="3"/>
        <v>-811800</v>
      </c>
    </row>
    <row r="9" spans="1:20" ht="13.5">
      <c r="A9" s="69"/>
      <c r="B9" s="31">
        <v>8</v>
      </c>
      <c r="C9" s="31">
        <f t="shared" si="4"/>
        <v>65600</v>
      </c>
      <c r="D9" s="52">
        <f>D8+'記録表（組合員用）'!E15</f>
        <v>0</v>
      </c>
      <c r="E9" s="57">
        <f t="shared" si="0"/>
        <v>-65600</v>
      </c>
      <c r="F9" s="67"/>
      <c r="G9" s="68">
        <v>8</v>
      </c>
      <c r="H9" s="31">
        <f t="shared" si="5"/>
        <v>319800</v>
      </c>
      <c r="I9" s="52">
        <f>I8+'記録表（組合員用）'!I15</f>
        <v>0</v>
      </c>
      <c r="J9" s="57">
        <f t="shared" si="1"/>
        <v>-319800</v>
      </c>
      <c r="K9" s="67"/>
      <c r="L9" s="68">
        <v>8</v>
      </c>
      <c r="M9" s="31">
        <f t="shared" si="6"/>
        <v>565800</v>
      </c>
      <c r="N9" s="52">
        <f>N8+'記録表（組合員用）'!M15</f>
        <v>0</v>
      </c>
      <c r="O9" s="62">
        <f t="shared" si="2"/>
        <v>-565800</v>
      </c>
      <c r="P9" s="69"/>
      <c r="Q9" s="68">
        <v>8</v>
      </c>
      <c r="R9" s="31">
        <f t="shared" si="7"/>
        <v>820000</v>
      </c>
      <c r="S9" s="52">
        <f>S8+'記録表（組合員用）'!Q15</f>
        <v>0</v>
      </c>
      <c r="T9" s="76">
        <f t="shared" si="3"/>
        <v>-820000</v>
      </c>
    </row>
    <row r="10" spans="1:20" ht="13.5">
      <c r="A10" s="69"/>
      <c r="B10" s="31">
        <v>9</v>
      </c>
      <c r="C10" s="31">
        <f t="shared" si="4"/>
        <v>73800</v>
      </c>
      <c r="D10" s="52">
        <f>D9+'記録表（組合員用）'!E16</f>
        <v>0</v>
      </c>
      <c r="E10" s="57">
        <f t="shared" si="0"/>
        <v>-73800</v>
      </c>
      <c r="F10" s="67"/>
      <c r="G10" s="68">
        <v>9</v>
      </c>
      <c r="H10" s="31">
        <f t="shared" si="5"/>
        <v>328000</v>
      </c>
      <c r="I10" s="52">
        <f>I9+'記録表（組合員用）'!I16</f>
        <v>0</v>
      </c>
      <c r="J10" s="57">
        <f t="shared" si="1"/>
        <v>-328000</v>
      </c>
      <c r="K10" s="67"/>
      <c r="L10" s="68">
        <v>9</v>
      </c>
      <c r="M10" s="31">
        <f t="shared" si="6"/>
        <v>574000</v>
      </c>
      <c r="N10" s="52">
        <f>N9+'記録表（組合員用）'!M16</f>
        <v>0</v>
      </c>
      <c r="O10" s="62">
        <f t="shared" si="2"/>
        <v>-574000</v>
      </c>
      <c r="P10" s="69"/>
      <c r="Q10" s="68">
        <v>9</v>
      </c>
      <c r="R10" s="31">
        <f t="shared" si="7"/>
        <v>828200</v>
      </c>
      <c r="S10" s="52">
        <f>S9+'記録表（組合員用）'!Q16</f>
        <v>0</v>
      </c>
      <c r="T10" s="76">
        <f t="shared" si="3"/>
        <v>-828200</v>
      </c>
    </row>
    <row r="11" spans="1:20" ht="13.5">
      <c r="A11" s="69"/>
      <c r="B11" s="31">
        <v>10</v>
      </c>
      <c r="C11" s="31">
        <f t="shared" si="4"/>
        <v>82000</v>
      </c>
      <c r="D11" s="52">
        <f>D10+'記録表（組合員用）'!E17</f>
        <v>0</v>
      </c>
      <c r="E11" s="57">
        <f t="shared" si="0"/>
        <v>-82000</v>
      </c>
      <c r="F11" s="67"/>
      <c r="G11" s="68">
        <v>10</v>
      </c>
      <c r="H11" s="31">
        <f t="shared" si="5"/>
        <v>336200</v>
      </c>
      <c r="I11" s="52">
        <f>I10+'記録表（組合員用）'!I17</f>
        <v>0</v>
      </c>
      <c r="J11" s="57">
        <f t="shared" si="1"/>
        <v>-336200</v>
      </c>
      <c r="K11" s="67"/>
      <c r="L11" s="68">
        <v>10</v>
      </c>
      <c r="M11" s="31">
        <f t="shared" si="6"/>
        <v>582200</v>
      </c>
      <c r="N11" s="52">
        <f>N10+'記録表（組合員用）'!M17</f>
        <v>0</v>
      </c>
      <c r="O11" s="62">
        <f t="shared" si="2"/>
        <v>-582200</v>
      </c>
      <c r="P11" s="69"/>
      <c r="Q11" s="68">
        <v>10</v>
      </c>
      <c r="R11" s="31">
        <f t="shared" si="7"/>
        <v>836400</v>
      </c>
      <c r="S11" s="52">
        <f>S10+'記録表（組合員用）'!Q17</f>
        <v>0</v>
      </c>
      <c r="T11" s="76">
        <f t="shared" si="3"/>
        <v>-836400</v>
      </c>
    </row>
    <row r="12" spans="1:20" ht="13.5">
      <c r="A12" s="69"/>
      <c r="B12" s="31">
        <v>11</v>
      </c>
      <c r="C12" s="31">
        <f t="shared" si="4"/>
        <v>90200</v>
      </c>
      <c r="D12" s="52">
        <f>D11+'記録表（組合員用）'!E18</f>
        <v>0</v>
      </c>
      <c r="E12" s="57">
        <f t="shared" si="0"/>
        <v>-90200</v>
      </c>
      <c r="F12" s="67"/>
      <c r="G12" s="68">
        <v>11</v>
      </c>
      <c r="H12" s="31">
        <f t="shared" si="5"/>
        <v>344400</v>
      </c>
      <c r="I12" s="52">
        <f>I11+'記録表（組合員用）'!I18</f>
        <v>0</v>
      </c>
      <c r="J12" s="57">
        <f t="shared" si="1"/>
        <v>-344400</v>
      </c>
      <c r="K12" s="67"/>
      <c r="L12" s="68">
        <v>11</v>
      </c>
      <c r="M12" s="31">
        <f t="shared" si="6"/>
        <v>590400</v>
      </c>
      <c r="N12" s="52">
        <f>N11+'記録表（組合員用）'!M18</f>
        <v>0</v>
      </c>
      <c r="O12" s="62">
        <f t="shared" si="2"/>
        <v>-590400</v>
      </c>
      <c r="P12" s="69"/>
      <c r="Q12" s="68">
        <v>11</v>
      </c>
      <c r="R12" s="31">
        <f t="shared" si="7"/>
        <v>844600</v>
      </c>
      <c r="S12" s="52">
        <f>S11+'記録表（組合員用）'!Q18</f>
        <v>0</v>
      </c>
      <c r="T12" s="76">
        <f t="shared" si="3"/>
        <v>-844600</v>
      </c>
    </row>
    <row r="13" spans="1:20" ht="13.5">
      <c r="A13" s="69"/>
      <c r="B13" s="31">
        <v>12</v>
      </c>
      <c r="C13" s="31">
        <f t="shared" si="4"/>
        <v>98400</v>
      </c>
      <c r="D13" s="52">
        <f>D12+'記録表（組合員用）'!E19</f>
        <v>0</v>
      </c>
      <c r="E13" s="57">
        <f t="shared" si="0"/>
        <v>-98400</v>
      </c>
      <c r="F13" s="67"/>
      <c r="G13" s="68">
        <v>12</v>
      </c>
      <c r="H13" s="31">
        <f t="shared" si="5"/>
        <v>352600</v>
      </c>
      <c r="I13" s="52">
        <f>I12+'記録表（組合員用）'!I19</f>
        <v>0</v>
      </c>
      <c r="J13" s="57">
        <f t="shared" si="1"/>
        <v>-352600</v>
      </c>
      <c r="K13" s="67"/>
      <c r="L13" s="68">
        <v>12</v>
      </c>
      <c r="M13" s="31">
        <f t="shared" si="6"/>
        <v>598600</v>
      </c>
      <c r="N13" s="52">
        <f>N12+'記録表（組合員用）'!M19</f>
        <v>0</v>
      </c>
      <c r="O13" s="62">
        <f t="shared" si="2"/>
        <v>-598600</v>
      </c>
      <c r="P13" s="69"/>
      <c r="Q13" s="68">
        <v>12</v>
      </c>
      <c r="R13" s="31">
        <f t="shared" si="7"/>
        <v>852800</v>
      </c>
      <c r="S13" s="52">
        <f>S12+'記録表（組合員用）'!Q19</f>
        <v>0</v>
      </c>
      <c r="T13" s="76">
        <f t="shared" si="3"/>
        <v>-852800</v>
      </c>
    </row>
    <row r="14" spans="1:20" ht="13.5">
      <c r="A14" s="69"/>
      <c r="B14" s="31">
        <v>13</v>
      </c>
      <c r="C14" s="31">
        <f t="shared" si="4"/>
        <v>106600</v>
      </c>
      <c r="D14" s="52">
        <f>D13+'記録表（組合員用）'!E20</f>
        <v>0</v>
      </c>
      <c r="E14" s="57">
        <f t="shared" si="0"/>
        <v>-106600</v>
      </c>
      <c r="F14" s="67"/>
      <c r="G14" s="68">
        <v>13</v>
      </c>
      <c r="H14" s="31">
        <f t="shared" si="5"/>
        <v>360800</v>
      </c>
      <c r="I14" s="52">
        <f>I13+'記録表（組合員用）'!I20</f>
        <v>0</v>
      </c>
      <c r="J14" s="57">
        <f t="shared" si="1"/>
        <v>-360800</v>
      </c>
      <c r="K14" s="67"/>
      <c r="L14" s="68">
        <v>13</v>
      </c>
      <c r="M14" s="31">
        <f t="shared" si="6"/>
        <v>606800</v>
      </c>
      <c r="N14" s="52">
        <f>N13+'記録表（組合員用）'!M20</f>
        <v>0</v>
      </c>
      <c r="O14" s="62">
        <f t="shared" si="2"/>
        <v>-606800</v>
      </c>
      <c r="P14" s="69"/>
      <c r="Q14" s="68">
        <v>13</v>
      </c>
      <c r="R14" s="31">
        <f t="shared" si="7"/>
        <v>861000</v>
      </c>
      <c r="S14" s="52">
        <f>S13+'記録表（組合員用）'!Q20</f>
        <v>0</v>
      </c>
      <c r="T14" s="76">
        <f t="shared" si="3"/>
        <v>-861000</v>
      </c>
    </row>
    <row r="15" spans="1:20" ht="13.5">
      <c r="A15" s="69"/>
      <c r="B15" s="31">
        <v>14</v>
      </c>
      <c r="C15" s="31">
        <f t="shared" si="4"/>
        <v>114800</v>
      </c>
      <c r="D15" s="52">
        <f>D14+'記録表（組合員用）'!E21</f>
        <v>0</v>
      </c>
      <c r="E15" s="57">
        <f t="shared" si="0"/>
        <v>-114800</v>
      </c>
      <c r="F15" s="67"/>
      <c r="G15" s="68">
        <v>14</v>
      </c>
      <c r="H15" s="31">
        <f t="shared" si="5"/>
        <v>369000</v>
      </c>
      <c r="I15" s="52">
        <f>I14+'記録表（組合員用）'!I21</f>
        <v>0</v>
      </c>
      <c r="J15" s="57">
        <f t="shared" si="1"/>
        <v>-369000</v>
      </c>
      <c r="K15" s="67"/>
      <c r="L15" s="68">
        <v>14</v>
      </c>
      <c r="M15" s="31">
        <f t="shared" si="6"/>
        <v>615000</v>
      </c>
      <c r="N15" s="52">
        <f>N14+'記録表（組合員用）'!M21</f>
        <v>0</v>
      </c>
      <c r="O15" s="62">
        <f t="shared" si="2"/>
        <v>-615000</v>
      </c>
      <c r="P15" s="69"/>
      <c r="Q15" s="68">
        <v>14</v>
      </c>
      <c r="R15" s="31">
        <f t="shared" si="7"/>
        <v>869200</v>
      </c>
      <c r="S15" s="52">
        <f>S14+'記録表（組合員用）'!Q21</f>
        <v>0</v>
      </c>
      <c r="T15" s="76">
        <f t="shared" si="3"/>
        <v>-869200</v>
      </c>
    </row>
    <row r="16" spans="1:20" ht="13.5">
      <c r="A16" s="69"/>
      <c r="B16" s="31">
        <v>15</v>
      </c>
      <c r="C16" s="31">
        <f t="shared" si="4"/>
        <v>123000</v>
      </c>
      <c r="D16" s="52">
        <f>D15+'記録表（組合員用）'!E22</f>
        <v>0</v>
      </c>
      <c r="E16" s="57">
        <f t="shared" si="0"/>
        <v>-123000</v>
      </c>
      <c r="F16" s="67"/>
      <c r="G16" s="68">
        <v>15</v>
      </c>
      <c r="H16" s="31">
        <f t="shared" si="5"/>
        <v>377200</v>
      </c>
      <c r="I16" s="52">
        <f>I15+'記録表（組合員用）'!I22</f>
        <v>0</v>
      </c>
      <c r="J16" s="57">
        <f t="shared" si="1"/>
        <v>-377200</v>
      </c>
      <c r="K16" s="67"/>
      <c r="L16" s="68">
        <v>15</v>
      </c>
      <c r="M16" s="31">
        <f t="shared" si="6"/>
        <v>623200</v>
      </c>
      <c r="N16" s="52">
        <f>N15+'記録表（組合員用）'!M22</f>
        <v>0</v>
      </c>
      <c r="O16" s="62">
        <f t="shared" si="2"/>
        <v>-623200</v>
      </c>
      <c r="P16" s="69"/>
      <c r="Q16" s="68">
        <v>15</v>
      </c>
      <c r="R16" s="31">
        <f t="shared" si="7"/>
        <v>877400</v>
      </c>
      <c r="S16" s="52">
        <f>S15+'記録表（組合員用）'!Q22</f>
        <v>0</v>
      </c>
      <c r="T16" s="76">
        <f t="shared" si="3"/>
        <v>-877400</v>
      </c>
    </row>
    <row r="17" spans="1:20" ht="13.5">
      <c r="A17" s="69"/>
      <c r="B17" s="31">
        <v>16</v>
      </c>
      <c r="C17" s="31">
        <f t="shared" si="4"/>
        <v>131200</v>
      </c>
      <c r="D17" s="52">
        <f>D16+'記録表（組合員用）'!E23</f>
        <v>0</v>
      </c>
      <c r="E17" s="57">
        <f t="shared" si="0"/>
        <v>-131200</v>
      </c>
      <c r="F17" s="67"/>
      <c r="G17" s="68">
        <v>16</v>
      </c>
      <c r="H17" s="31">
        <f t="shared" si="5"/>
        <v>385400</v>
      </c>
      <c r="I17" s="52">
        <f>I16+'記録表（組合員用）'!I23</f>
        <v>0</v>
      </c>
      <c r="J17" s="57">
        <f t="shared" si="1"/>
        <v>-385400</v>
      </c>
      <c r="K17" s="67"/>
      <c r="L17" s="68">
        <v>16</v>
      </c>
      <c r="M17" s="31">
        <f t="shared" si="6"/>
        <v>631400</v>
      </c>
      <c r="N17" s="52">
        <f>N16+'記録表（組合員用）'!M23</f>
        <v>0</v>
      </c>
      <c r="O17" s="62">
        <f t="shared" si="2"/>
        <v>-631400</v>
      </c>
      <c r="P17" s="69"/>
      <c r="Q17" s="68">
        <v>16</v>
      </c>
      <c r="R17" s="31">
        <f t="shared" si="7"/>
        <v>885600</v>
      </c>
      <c r="S17" s="52">
        <f>S16+'記録表（組合員用）'!Q23</f>
        <v>0</v>
      </c>
      <c r="T17" s="76">
        <f t="shared" si="3"/>
        <v>-885600</v>
      </c>
    </row>
    <row r="18" spans="1:20" ht="13.5">
      <c r="A18" s="69"/>
      <c r="B18" s="31">
        <v>17</v>
      </c>
      <c r="C18" s="31">
        <f t="shared" si="4"/>
        <v>139400</v>
      </c>
      <c r="D18" s="52">
        <f>D17+'記録表（組合員用）'!E24</f>
        <v>0</v>
      </c>
      <c r="E18" s="57">
        <f t="shared" si="0"/>
        <v>-139400</v>
      </c>
      <c r="F18" s="67"/>
      <c r="G18" s="68">
        <v>17</v>
      </c>
      <c r="H18" s="31">
        <f t="shared" si="5"/>
        <v>393600</v>
      </c>
      <c r="I18" s="52">
        <f>I17+'記録表（組合員用）'!I24</f>
        <v>0</v>
      </c>
      <c r="J18" s="57">
        <f t="shared" si="1"/>
        <v>-393600</v>
      </c>
      <c r="K18" s="67"/>
      <c r="L18" s="68">
        <v>17</v>
      </c>
      <c r="M18" s="31">
        <f t="shared" si="6"/>
        <v>639600</v>
      </c>
      <c r="N18" s="52">
        <f>N17+'記録表（組合員用）'!M24</f>
        <v>0</v>
      </c>
      <c r="O18" s="62">
        <f t="shared" si="2"/>
        <v>-639600</v>
      </c>
      <c r="P18" s="69"/>
      <c r="Q18" s="68">
        <v>17</v>
      </c>
      <c r="R18" s="31">
        <f t="shared" si="7"/>
        <v>893800</v>
      </c>
      <c r="S18" s="52">
        <f>S17+'記録表（組合員用）'!Q24</f>
        <v>0</v>
      </c>
      <c r="T18" s="76">
        <f t="shared" si="3"/>
        <v>-893800</v>
      </c>
    </row>
    <row r="19" spans="1:20" ht="13.5">
      <c r="A19" s="69"/>
      <c r="B19" s="31">
        <v>18</v>
      </c>
      <c r="C19" s="31">
        <f t="shared" si="4"/>
        <v>147600</v>
      </c>
      <c r="D19" s="52">
        <f>D18+'記録表（組合員用）'!E25</f>
        <v>0</v>
      </c>
      <c r="E19" s="57">
        <f t="shared" si="0"/>
        <v>-147600</v>
      </c>
      <c r="F19" s="67"/>
      <c r="G19" s="68">
        <v>18</v>
      </c>
      <c r="H19" s="31">
        <f t="shared" si="5"/>
        <v>401800</v>
      </c>
      <c r="I19" s="52">
        <f>I18+'記録表（組合員用）'!I25</f>
        <v>0</v>
      </c>
      <c r="J19" s="57">
        <f t="shared" si="1"/>
        <v>-401800</v>
      </c>
      <c r="K19" s="67"/>
      <c r="L19" s="68">
        <v>18</v>
      </c>
      <c r="M19" s="31">
        <f t="shared" si="6"/>
        <v>647800</v>
      </c>
      <c r="N19" s="52">
        <f>N18+'記録表（組合員用）'!M25</f>
        <v>0</v>
      </c>
      <c r="O19" s="62">
        <f t="shared" si="2"/>
        <v>-647800</v>
      </c>
      <c r="P19" s="69"/>
      <c r="Q19" s="68">
        <v>18</v>
      </c>
      <c r="R19" s="31">
        <f t="shared" si="7"/>
        <v>902000</v>
      </c>
      <c r="S19" s="52">
        <f>S18+'記録表（組合員用）'!Q25</f>
        <v>0</v>
      </c>
      <c r="T19" s="76">
        <f t="shared" si="3"/>
        <v>-902000</v>
      </c>
    </row>
    <row r="20" spans="1:20" ht="13.5">
      <c r="A20" s="69"/>
      <c r="B20" s="31">
        <v>19</v>
      </c>
      <c r="C20" s="31">
        <f t="shared" si="4"/>
        <v>155800</v>
      </c>
      <c r="D20" s="52">
        <f>D19+'記録表（組合員用）'!E26</f>
        <v>0</v>
      </c>
      <c r="E20" s="57">
        <f t="shared" si="0"/>
        <v>-155800</v>
      </c>
      <c r="F20" s="67"/>
      <c r="G20" s="68">
        <v>19</v>
      </c>
      <c r="H20" s="31">
        <f t="shared" si="5"/>
        <v>410000</v>
      </c>
      <c r="I20" s="52">
        <f>I19+'記録表（組合員用）'!I26</f>
        <v>0</v>
      </c>
      <c r="J20" s="57">
        <f t="shared" si="1"/>
        <v>-410000</v>
      </c>
      <c r="K20" s="67"/>
      <c r="L20" s="68">
        <v>19</v>
      </c>
      <c r="M20" s="31">
        <f t="shared" si="6"/>
        <v>656000</v>
      </c>
      <c r="N20" s="52">
        <f>N19+'記録表（組合員用）'!M26</f>
        <v>0</v>
      </c>
      <c r="O20" s="62">
        <f t="shared" si="2"/>
        <v>-656000</v>
      </c>
      <c r="P20" s="69"/>
      <c r="Q20" s="68">
        <v>19</v>
      </c>
      <c r="R20" s="31">
        <f t="shared" si="7"/>
        <v>910200</v>
      </c>
      <c r="S20" s="52">
        <f>S19+'記録表（組合員用）'!Q26</f>
        <v>0</v>
      </c>
      <c r="T20" s="76">
        <f t="shared" si="3"/>
        <v>-910200</v>
      </c>
    </row>
    <row r="21" spans="1:20" ht="13.5">
      <c r="A21" s="69"/>
      <c r="B21" s="31">
        <v>20</v>
      </c>
      <c r="C21" s="31">
        <f t="shared" si="4"/>
        <v>164000</v>
      </c>
      <c r="D21" s="52">
        <f>D20+'記録表（組合員用）'!E27</f>
        <v>0</v>
      </c>
      <c r="E21" s="57">
        <f t="shared" si="0"/>
        <v>-164000</v>
      </c>
      <c r="F21" s="67"/>
      <c r="G21" s="68">
        <v>20</v>
      </c>
      <c r="H21" s="31">
        <f t="shared" si="5"/>
        <v>418200</v>
      </c>
      <c r="I21" s="52">
        <f>I20+'記録表（組合員用）'!I27</f>
        <v>0</v>
      </c>
      <c r="J21" s="57">
        <f t="shared" si="1"/>
        <v>-418200</v>
      </c>
      <c r="K21" s="67"/>
      <c r="L21" s="68">
        <v>20</v>
      </c>
      <c r="M21" s="31">
        <f t="shared" si="6"/>
        <v>664200</v>
      </c>
      <c r="N21" s="52">
        <f>N20+'記録表（組合員用）'!M27</f>
        <v>0</v>
      </c>
      <c r="O21" s="62">
        <f t="shared" si="2"/>
        <v>-664200</v>
      </c>
      <c r="P21" s="69"/>
      <c r="Q21" s="68">
        <v>20</v>
      </c>
      <c r="R21" s="31">
        <f t="shared" si="7"/>
        <v>918400</v>
      </c>
      <c r="S21" s="52">
        <f>S20+'記録表（組合員用）'!Q27</f>
        <v>0</v>
      </c>
      <c r="T21" s="76">
        <f t="shared" si="3"/>
        <v>-918400</v>
      </c>
    </row>
    <row r="22" spans="1:20" ht="13.5">
      <c r="A22" s="69"/>
      <c r="B22" s="31">
        <v>21</v>
      </c>
      <c r="C22" s="31">
        <f t="shared" si="4"/>
        <v>172200</v>
      </c>
      <c r="D22" s="52">
        <f>D21+'記録表（組合員用）'!E28</f>
        <v>0</v>
      </c>
      <c r="E22" s="57">
        <f t="shared" si="0"/>
        <v>-172200</v>
      </c>
      <c r="F22" s="67"/>
      <c r="G22" s="68">
        <v>21</v>
      </c>
      <c r="H22" s="31">
        <f t="shared" si="5"/>
        <v>426400</v>
      </c>
      <c r="I22" s="52">
        <f>I21+'記録表（組合員用）'!I28</f>
        <v>0</v>
      </c>
      <c r="J22" s="57">
        <f t="shared" si="1"/>
        <v>-426400</v>
      </c>
      <c r="K22" s="67"/>
      <c r="L22" s="68">
        <v>21</v>
      </c>
      <c r="M22" s="31">
        <f t="shared" si="6"/>
        <v>672400</v>
      </c>
      <c r="N22" s="52">
        <f>N21+'記録表（組合員用）'!M28</f>
        <v>0</v>
      </c>
      <c r="O22" s="62">
        <f t="shared" si="2"/>
        <v>-672400</v>
      </c>
      <c r="P22" s="69"/>
      <c r="Q22" s="68">
        <v>21</v>
      </c>
      <c r="R22" s="31">
        <f t="shared" si="7"/>
        <v>926600</v>
      </c>
      <c r="S22" s="52">
        <f>S21+'記録表（組合員用）'!Q28</f>
        <v>0</v>
      </c>
      <c r="T22" s="76">
        <f t="shared" si="3"/>
        <v>-926600</v>
      </c>
    </row>
    <row r="23" spans="1:20" ht="13.5">
      <c r="A23" s="69"/>
      <c r="B23" s="31">
        <v>22</v>
      </c>
      <c r="C23" s="31">
        <f t="shared" si="4"/>
        <v>180400</v>
      </c>
      <c r="D23" s="52">
        <f>D22+'記録表（組合員用）'!E29</f>
        <v>0</v>
      </c>
      <c r="E23" s="57">
        <f t="shared" si="0"/>
        <v>-180400</v>
      </c>
      <c r="F23" s="67"/>
      <c r="G23" s="68">
        <v>22</v>
      </c>
      <c r="H23" s="31">
        <f t="shared" si="5"/>
        <v>434600</v>
      </c>
      <c r="I23" s="52">
        <f>I22+'記録表（組合員用）'!I29</f>
        <v>0</v>
      </c>
      <c r="J23" s="57">
        <f t="shared" si="1"/>
        <v>-434600</v>
      </c>
      <c r="K23" s="67"/>
      <c r="L23" s="68">
        <v>22</v>
      </c>
      <c r="M23" s="31">
        <f t="shared" si="6"/>
        <v>680600</v>
      </c>
      <c r="N23" s="52">
        <f>N22+'記録表（組合員用）'!M29</f>
        <v>0</v>
      </c>
      <c r="O23" s="62">
        <f t="shared" si="2"/>
        <v>-680600</v>
      </c>
      <c r="P23" s="69"/>
      <c r="Q23" s="68">
        <v>22</v>
      </c>
      <c r="R23" s="31">
        <f t="shared" si="7"/>
        <v>934800</v>
      </c>
      <c r="S23" s="52">
        <f>S22+'記録表（組合員用）'!Q29</f>
        <v>0</v>
      </c>
      <c r="T23" s="76">
        <f t="shared" si="3"/>
        <v>-934800</v>
      </c>
    </row>
    <row r="24" spans="1:20" ht="13.5">
      <c r="A24" s="69"/>
      <c r="B24" s="31">
        <v>23</v>
      </c>
      <c r="C24" s="31">
        <f t="shared" si="4"/>
        <v>188600</v>
      </c>
      <c r="D24" s="52">
        <f>D23+'記録表（組合員用）'!E30</f>
        <v>0</v>
      </c>
      <c r="E24" s="57">
        <f t="shared" si="0"/>
        <v>-188600</v>
      </c>
      <c r="F24" s="67"/>
      <c r="G24" s="68">
        <v>23</v>
      </c>
      <c r="H24" s="31">
        <f t="shared" si="5"/>
        <v>442800</v>
      </c>
      <c r="I24" s="52">
        <f>I23+'記録表（組合員用）'!I30</f>
        <v>0</v>
      </c>
      <c r="J24" s="57">
        <f t="shared" si="1"/>
        <v>-442800</v>
      </c>
      <c r="K24" s="67"/>
      <c r="L24" s="68">
        <v>23</v>
      </c>
      <c r="M24" s="31">
        <f t="shared" si="6"/>
        <v>688800</v>
      </c>
      <c r="N24" s="52">
        <f>N23+'記録表（組合員用）'!M30</f>
        <v>0</v>
      </c>
      <c r="O24" s="62">
        <f t="shared" si="2"/>
        <v>-688800</v>
      </c>
      <c r="P24" s="69"/>
      <c r="Q24" s="68">
        <v>23</v>
      </c>
      <c r="R24" s="31">
        <f t="shared" si="7"/>
        <v>943000</v>
      </c>
      <c r="S24" s="52">
        <f>S23+'記録表（組合員用）'!Q30</f>
        <v>0</v>
      </c>
      <c r="T24" s="76">
        <f t="shared" si="3"/>
        <v>-943000</v>
      </c>
    </row>
    <row r="25" spans="1:20" ht="13.5">
      <c r="A25" s="69"/>
      <c r="B25" s="31">
        <v>24</v>
      </c>
      <c r="C25" s="31">
        <f t="shared" si="4"/>
        <v>196800</v>
      </c>
      <c r="D25" s="52">
        <f>D24+'記録表（組合員用）'!E31</f>
        <v>0</v>
      </c>
      <c r="E25" s="57">
        <f t="shared" si="0"/>
        <v>-196800</v>
      </c>
      <c r="F25" s="67"/>
      <c r="G25" s="68">
        <v>24</v>
      </c>
      <c r="H25" s="31">
        <f t="shared" si="5"/>
        <v>451000</v>
      </c>
      <c r="I25" s="52">
        <f>I24+'記録表（組合員用）'!I31</f>
        <v>0</v>
      </c>
      <c r="J25" s="57">
        <f t="shared" si="1"/>
        <v>-451000</v>
      </c>
      <c r="K25" s="67"/>
      <c r="L25" s="68">
        <v>24</v>
      </c>
      <c r="M25" s="31">
        <f t="shared" si="6"/>
        <v>697000</v>
      </c>
      <c r="N25" s="52">
        <f>N24+'記録表（組合員用）'!M31</f>
        <v>0</v>
      </c>
      <c r="O25" s="62">
        <f t="shared" si="2"/>
        <v>-697000</v>
      </c>
      <c r="P25" s="69"/>
      <c r="Q25" s="68">
        <v>24</v>
      </c>
      <c r="R25" s="31">
        <f t="shared" si="7"/>
        <v>951200</v>
      </c>
      <c r="S25" s="52">
        <f>S24+'記録表（組合員用）'!Q31</f>
        <v>0</v>
      </c>
      <c r="T25" s="76">
        <f t="shared" si="3"/>
        <v>-951200</v>
      </c>
    </row>
    <row r="26" spans="1:20" ht="13.5">
      <c r="A26" s="69"/>
      <c r="B26" s="31">
        <v>25</v>
      </c>
      <c r="C26" s="31">
        <f t="shared" si="4"/>
        <v>205000</v>
      </c>
      <c r="D26" s="52">
        <f>D25+'記録表（組合員用）'!E32</f>
        <v>0</v>
      </c>
      <c r="E26" s="57">
        <f t="shared" si="0"/>
        <v>-205000</v>
      </c>
      <c r="F26" s="67"/>
      <c r="G26" s="68">
        <v>25</v>
      </c>
      <c r="H26" s="31">
        <f t="shared" si="5"/>
        <v>459200</v>
      </c>
      <c r="I26" s="52">
        <f>I25+'記録表（組合員用）'!I32</f>
        <v>0</v>
      </c>
      <c r="J26" s="57">
        <f t="shared" si="1"/>
        <v>-459200</v>
      </c>
      <c r="K26" s="67"/>
      <c r="L26" s="68">
        <v>25</v>
      </c>
      <c r="M26" s="31">
        <f t="shared" si="6"/>
        <v>705200</v>
      </c>
      <c r="N26" s="52">
        <f>N25+'記録表（組合員用）'!M32</f>
        <v>0</v>
      </c>
      <c r="O26" s="62">
        <f t="shared" si="2"/>
        <v>-705200</v>
      </c>
      <c r="P26" s="69"/>
      <c r="Q26" s="68">
        <v>25</v>
      </c>
      <c r="R26" s="31">
        <f t="shared" si="7"/>
        <v>959400</v>
      </c>
      <c r="S26" s="52">
        <f>S25+'記録表（組合員用）'!Q32</f>
        <v>0</v>
      </c>
      <c r="T26" s="76">
        <f t="shared" si="3"/>
        <v>-959400</v>
      </c>
    </row>
    <row r="27" spans="1:20" ht="13.5">
      <c r="A27" s="69"/>
      <c r="B27" s="31">
        <v>26</v>
      </c>
      <c r="C27" s="31">
        <f t="shared" si="4"/>
        <v>213200</v>
      </c>
      <c r="D27" s="52">
        <f>D26+'記録表（組合員用）'!E33</f>
        <v>0</v>
      </c>
      <c r="E27" s="57">
        <f t="shared" si="0"/>
        <v>-213200</v>
      </c>
      <c r="F27" s="67"/>
      <c r="G27" s="68">
        <v>26</v>
      </c>
      <c r="H27" s="31">
        <f t="shared" si="5"/>
        <v>467400</v>
      </c>
      <c r="I27" s="52">
        <f>I26+'記録表（組合員用）'!I33</f>
        <v>0</v>
      </c>
      <c r="J27" s="57">
        <f t="shared" si="1"/>
        <v>-467400</v>
      </c>
      <c r="K27" s="67"/>
      <c r="L27" s="68">
        <v>26</v>
      </c>
      <c r="M27" s="31">
        <f t="shared" si="6"/>
        <v>713400</v>
      </c>
      <c r="N27" s="52">
        <f>N26+'記録表（組合員用）'!M33</f>
        <v>0</v>
      </c>
      <c r="O27" s="62">
        <f t="shared" si="2"/>
        <v>-713400</v>
      </c>
      <c r="P27" s="69"/>
      <c r="Q27" s="68">
        <v>26</v>
      </c>
      <c r="R27" s="31">
        <f t="shared" si="7"/>
        <v>967600</v>
      </c>
      <c r="S27" s="52">
        <f>S26+'記録表（組合員用）'!Q33</f>
        <v>0</v>
      </c>
      <c r="T27" s="76">
        <f t="shared" si="3"/>
        <v>-967600</v>
      </c>
    </row>
    <row r="28" spans="1:20" ht="13.5">
      <c r="A28" s="69"/>
      <c r="B28" s="31">
        <v>27</v>
      </c>
      <c r="C28" s="31">
        <f t="shared" si="4"/>
        <v>221400</v>
      </c>
      <c r="D28" s="52">
        <f>D27+'記録表（組合員用）'!E34</f>
        <v>0</v>
      </c>
      <c r="E28" s="57">
        <f t="shared" si="0"/>
        <v>-221400</v>
      </c>
      <c r="F28" s="67"/>
      <c r="G28" s="68">
        <v>27</v>
      </c>
      <c r="H28" s="31">
        <f t="shared" si="5"/>
        <v>475600</v>
      </c>
      <c r="I28" s="52">
        <f>I27+'記録表（組合員用）'!I34</f>
        <v>0</v>
      </c>
      <c r="J28" s="57">
        <f t="shared" si="1"/>
        <v>-475600</v>
      </c>
      <c r="K28" s="67"/>
      <c r="L28" s="68">
        <v>27</v>
      </c>
      <c r="M28" s="31">
        <f t="shared" si="6"/>
        <v>721600</v>
      </c>
      <c r="N28" s="52">
        <f>N27+'記録表（組合員用）'!M34</f>
        <v>0</v>
      </c>
      <c r="O28" s="62">
        <f t="shared" si="2"/>
        <v>-721600</v>
      </c>
      <c r="P28" s="69"/>
      <c r="Q28" s="68">
        <v>27</v>
      </c>
      <c r="R28" s="31">
        <f t="shared" si="7"/>
        <v>975800</v>
      </c>
      <c r="S28" s="52">
        <f>S27+'記録表（組合員用）'!Q34</f>
        <v>0</v>
      </c>
      <c r="T28" s="76">
        <f t="shared" si="3"/>
        <v>-975800</v>
      </c>
    </row>
    <row r="29" spans="1:20" ht="13.5">
      <c r="A29" s="69"/>
      <c r="B29" s="31">
        <v>28</v>
      </c>
      <c r="C29" s="31">
        <f t="shared" si="4"/>
        <v>229600</v>
      </c>
      <c r="D29" s="52">
        <f>D28+'記録表（組合員用）'!E35</f>
        <v>0</v>
      </c>
      <c r="E29" s="57">
        <f t="shared" si="0"/>
        <v>-229600</v>
      </c>
      <c r="F29" s="67"/>
      <c r="G29" s="68">
        <v>28</v>
      </c>
      <c r="H29" s="31">
        <f t="shared" si="5"/>
        <v>483800</v>
      </c>
      <c r="I29" s="52">
        <f>I28+'記録表（組合員用）'!I35</f>
        <v>0</v>
      </c>
      <c r="J29" s="57">
        <f t="shared" si="1"/>
        <v>-483800</v>
      </c>
      <c r="K29" s="67"/>
      <c r="L29" s="68">
        <v>28</v>
      </c>
      <c r="M29" s="31">
        <f t="shared" si="6"/>
        <v>729800</v>
      </c>
      <c r="N29" s="52">
        <f>N28+'記録表（組合員用）'!M35</f>
        <v>0</v>
      </c>
      <c r="O29" s="62">
        <f t="shared" si="2"/>
        <v>-729800</v>
      </c>
      <c r="P29" s="69"/>
      <c r="Q29" s="68">
        <v>28</v>
      </c>
      <c r="R29" s="31">
        <f t="shared" si="7"/>
        <v>984000</v>
      </c>
      <c r="S29" s="52">
        <f>S28+'記録表（組合員用）'!Q35</f>
        <v>0</v>
      </c>
      <c r="T29" s="76">
        <f t="shared" si="3"/>
        <v>-984000</v>
      </c>
    </row>
    <row r="30" spans="1:20" ht="13.5">
      <c r="A30" s="69"/>
      <c r="B30" s="31">
        <v>29</v>
      </c>
      <c r="C30" s="31">
        <f t="shared" si="4"/>
        <v>237800</v>
      </c>
      <c r="D30" s="52">
        <f>D29+'記録表（組合員用）'!E36</f>
        <v>0</v>
      </c>
      <c r="E30" s="57">
        <f t="shared" si="0"/>
        <v>-237800</v>
      </c>
      <c r="F30" s="67"/>
      <c r="G30" s="68">
        <v>29</v>
      </c>
      <c r="H30" s="31">
        <f t="shared" si="5"/>
        <v>492000</v>
      </c>
      <c r="I30" s="52">
        <f>I29+'記録表（組合員用）'!I36</f>
        <v>0</v>
      </c>
      <c r="J30" s="57">
        <f t="shared" si="1"/>
        <v>-492000</v>
      </c>
      <c r="K30" s="67"/>
      <c r="L30" s="68">
        <v>29</v>
      </c>
      <c r="M30" s="31">
        <f t="shared" si="6"/>
        <v>738000</v>
      </c>
      <c r="N30" s="52">
        <f>N29+'記録表（組合員用）'!M36</f>
        <v>0</v>
      </c>
      <c r="O30" s="62">
        <f t="shared" si="2"/>
        <v>-738000</v>
      </c>
      <c r="P30" s="69"/>
      <c r="Q30" s="68">
        <v>29</v>
      </c>
      <c r="R30" s="31">
        <f t="shared" si="7"/>
        <v>992200</v>
      </c>
      <c r="S30" s="52">
        <f>S29+'記録表（組合員用）'!Q36</f>
        <v>0</v>
      </c>
      <c r="T30" s="76">
        <f t="shared" si="3"/>
        <v>-992200</v>
      </c>
    </row>
    <row r="31" spans="1:20" ht="13.5">
      <c r="A31" s="69"/>
      <c r="B31" s="31">
        <v>30</v>
      </c>
      <c r="C31" s="31">
        <f t="shared" si="4"/>
        <v>246000</v>
      </c>
      <c r="D31" s="52">
        <f>D30+'記録表（組合員用）'!E37</f>
        <v>0</v>
      </c>
      <c r="E31" s="57">
        <f t="shared" si="0"/>
        <v>-246000</v>
      </c>
      <c r="F31" s="67"/>
      <c r="G31" s="68">
        <v>30</v>
      </c>
      <c r="H31" s="31">
        <f t="shared" si="5"/>
        <v>500200</v>
      </c>
      <c r="I31" s="52">
        <f>I30+'記録表（組合員用）'!I37</f>
        <v>0</v>
      </c>
      <c r="J31" s="57">
        <f t="shared" si="1"/>
        <v>-500200</v>
      </c>
      <c r="K31" s="67"/>
      <c r="L31" s="68">
        <v>30</v>
      </c>
      <c r="M31" s="31">
        <f t="shared" si="6"/>
        <v>746200</v>
      </c>
      <c r="N31" s="52">
        <f>N30+'記録表（組合員用）'!M37</f>
        <v>0</v>
      </c>
      <c r="O31" s="62">
        <f t="shared" si="2"/>
        <v>-746200</v>
      </c>
      <c r="P31" s="69"/>
      <c r="Q31" s="68">
        <v>30</v>
      </c>
      <c r="R31" s="31">
        <f t="shared" si="7"/>
        <v>1000400</v>
      </c>
      <c r="S31" s="52">
        <f>S30+'記録表（組合員用）'!Q37</f>
        <v>0</v>
      </c>
      <c r="T31" s="76">
        <f t="shared" si="3"/>
        <v>-1000400</v>
      </c>
    </row>
    <row r="32" spans="1:20" ht="14.25" thickBot="1">
      <c r="A32" s="70"/>
      <c r="B32" s="32">
        <v>31</v>
      </c>
      <c r="C32" s="32">
        <f t="shared" si="4"/>
        <v>254200</v>
      </c>
      <c r="D32" s="53">
        <f>D31+'記録表（組合員用）'!E38</f>
        <v>0</v>
      </c>
      <c r="E32" s="58">
        <f t="shared" si="0"/>
        <v>-254200</v>
      </c>
      <c r="F32" s="71"/>
      <c r="G32" s="72"/>
      <c r="H32" s="32"/>
      <c r="I32" s="53"/>
      <c r="J32" s="59"/>
      <c r="K32" s="71"/>
      <c r="L32" s="72">
        <v>31</v>
      </c>
      <c r="M32" s="32">
        <f t="shared" si="6"/>
        <v>754400</v>
      </c>
      <c r="N32" s="53">
        <f>N31+'記録表（組合員用）'!M38</f>
        <v>0</v>
      </c>
      <c r="O32" s="63">
        <f t="shared" si="2"/>
        <v>-754400</v>
      </c>
      <c r="P32" s="70"/>
      <c r="Q32" s="72">
        <v>31</v>
      </c>
      <c r="R32" s="32">
        <f t="shared" si="7"/>
        <v>1008600</v>
      </c>
      <c r="S32" s="53">
        <f>S31+'記録表（組合員用）'!Q38</f>
        <v>0</v>
      </c>
      <c r="T32" s="77">
        <f t="shared" si="3"/>
        <v>-1008600</v>
      </c>
    </row>
  </sheetData>
  <sheetProtection password="CF6A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5.59765625" style="54" customWidth="1"/>
    <col min="3" max="3" width="9" style="73" customWidth="1"/>
    <col min="4" max="4" width="9" style="54" customWidth="1"/>
    <col min="5" max="5" width="12" style="54" bestFit="1" customWidth="1"/>
    <col min="6" max="7" width="5.59765625" style="54" customWidth="1"/>
    <col min="8" max="8" width="9" style="73" customWidth="1"/>
    <col min="9" max="9" width="9" style="54" customWidth="1"/>
    <col min="10" max="10" width="12" style="54" bestFit="1" customWidth="1"/>
    <col min="11" max="12" width="5.59765625" style="54" customWidth="1"/>
    <col min="13" max="13" width="9" style="73" customWidth="1"/>
    <col min="14" max="14" width="9" style="54" customWidth="1"/>
    <col min="15" max="15" width="12" style="54" bestFit="1" customWidth="1"/>
    <col min="16" max="17" width="5.59765625" style="54" customWidth="1"/>
    <col min="18" max="18" width="9" style="73" customWidth="1"/>
    <col min="19" max="19" width="9" style="54" customWidth="1"/>
    <col min="20" max="20" width="12" style="54" bestFit="1" customWidth="1"/>
    <col min="21" max="16384" width="9" style="54" customWidth="1"/>
  </cols>
  <sheetData>
    <row r="1" spans="1:20" ht="15" thickBot="1">
      <c r="A1" s="64" t="s">
        <v>9</v>
      </c>
      <c r="B1" s="49" t="s">
        <v>10</v>
      </c>
      <c r="C1" s="47" t="s">
        <v>19</v>
      </c>
      <c r="D1" s="50" t="s">
        <v>0</v>
      </c>
      <c r="E1" s="55" t="s">
        <v>22</v>
      </c>
      <c r="F1" s="27" t="s">
        <v>9</v>
      </c>
      <c r="G1" s="49" t="s">
        <v>10</v>
      </c>
      <c r="H1" s="47" t="s">
        <v>19</v>
      </c>
      <c r="I1" s="50" t="s">
        <v>0</v>
      </c>
      <c r="J1" s="55" t="s">
        <v>22</v>
      </c>
      <c r="K1" s="27" t="s">
        <v>9</v>
      </c>
      <c r="L1" s="49" t="s">
        <v>10</v>
      </c>
      <c r="M1" s="47" t="s">
        <v>19</v>
      </c>
      <c r="N1" s="50" t="s">
        <v>0</v>
      </c>
      <c r="O1" s="60" t="s">
        <v>22</v>
      </c>
      <c r="P1" s="13" t="s">
        <v>9</v>
      </c>
      <c r="Q1" s="49" t="s">
        <v>10</v>
      </c>
      <c r="R1" s="47" t="s">
        <v>19</v>
      </c>
      <c r="S1" s="50" t="s">
        <v>0</v>
      </c>
      <c r="T1" s="74" t="s">
        <v>22</v>
      </c>
    </row>
    <row r="2" spans="1:20" ht="13.5">
      <c r="A2" s="86">
        <v>10</v>
      </c>
      <c r="B2" s="36">
        <v>1</v>
      </c>
      <c r="C2" s="48">
        <v>8200</v>
      </c>
      <c r="D2" s="51">
        <f>'記録表（被扶養者用）'!E8</f>
        <v>0</v>
      </c>
      <c r="E2" s="56">
        <f>D2-C2</f>
        <v>-8200</v>
      </c>
      <c r="F2" s="65">
        <v>11</v>
      </c>
      <c r="G2" s="66">
        <v>1</v>
      </c>
      <c r="H2" s="36">
        <f>C32+8200</f>
        <v>262400</v>
      </c>
      <c r="I2" s="51">
        <f>D32+'記録表（被扶養者用）'!I8</f>
        <v>0</v>
      </c>
      <c r="J2" s="56">
        <f>I2-H2</f>
        <v>-262400</v>
      </c>
      <c r="K2" s="65">
        <v>12</v>
      </c>
      <c r="L2" s="66">
        <v>1</v>
      </c>
      <c r="M2" s="48">
        <f>H31+8200</f>
        <v>508400</v>
      </c>
      <c r="N2" s="51">
        <f>I31+'記録表（被扶養者用）'!M8</f>
        <v>0</v>
      </c>
      <c r="O2" s="61">
        <f>N2-M2</f>
        <v>-508400</v>
      </c>
      <c r="P2" s="86">
        <v>1</v>
      </c>
      <c r="Q2" s="66">
        <v>1</v>
      </c>
      <c r="R2" s="48">
        <f>M32+8200</f>
        <v>762600</v>
      </c>
      <c r="S2" s="51">
        <f>N32+'記録表（被扶養者用）'!Q8</f>
        <v>0</v>
      </c>
      <c r="T2" s="75">
        <f>S2-R2</f>
        <v>-762600</v>
      </c>
    </row>
    <row r="3" spans="1:20" ht="13.5">
      <c r="A3" s="69"/>
      <c r="B3" s="31">
        <v>2</v>
      </c>
      <c r="C3" s="31">
        <f>C2+8200</f>
        <v>16400</v>
      </c>
      <c r="D3" s="52">
        <f>D2+'記録表（被扶養者用）'!E9</f>
        <v>0</v>
      </c>
      <c r="E3" s="57">
        <f aca="true" t="shared" si="0" ref="E3:E32">D3-C3</f>
        <v>-16400</v>
      </c>
      <c r="F3" s="67"/>
      <c r="G3" s="68">
        <v>2</v>
      </c>
      <c r="H3" s="31">
        <f>H2+8200</f>
        <v>270600</v>
      </c>
      <c r="I3" s="52">
        <f>I2+'記録表（被扶養者用）'!I9</f>
        <v>0</v>
      </c>
      <c r="J3" s="57">
        <f aca="true" t="shared" si="1" ref="J3:J31">I3-H3</f>
        <v>-270600</v>
      </c>
      <c r="K3" s="67"/>
      <c r="L3" s="68">
        <v>2</v>
      </c>
      <c r="M3" s="31">
        <f>M2+8200</f>
        <v>516600</v>
      </c>
      <c r="N3" s="52">
        <f>N2+'記録表（被扶養者用）'!M9</f>
        <v>0</v>
      </c>
      <c r="O3" s="62">
        <f aca="true" t="shared" si="2" ref="O3:O32">N3-M3</f>
        <v>-516600</v>
      </c>
      <c r="P3" s="69"/>
      <c r="Q3" s="68">
        <v>2</v>
      </c>
      <c r="R3" s="31">
        <f>R2+8200</f>
        <v>770800</v>
      </c>
      <c r="S3" s="52">
        <f>S2+'記録表（被扶養者用）'!Q9</f>
        <v>0</v>
      </c>
      <c r="T3" s="76">
        <f aca="true" t="shared" si="3" ref="T3:T32">S3-R3</f>
        <v>-770800</v>
      </c>
    </row>
    <row r="4" spans="1:20" ht="13.5">
      <c r="A4" s="69"/>
      <c r="B4" s="31">
        <v>3</v>
      </c>
      <c r="C4" s="31">
        <f aca="true" t="shared" si="4" ref="C4:C32">C3+8200</f>
        <v>24600</v>
      </c>
      <c r="D4" s="52">
        <f>D3+'記録表（被扶養者用）'!E10</f>
        <v>0</v>
      </c>
      <c r="E4" s="57">
        <f t="shared" si="0"/>
        <v>-24600</v>
      </c>
      <c r="F4" s="67"/>
      <c r="G4" s="68">
        <v>3</v>
      </c>
      <c r="H4" s="31">
        <f aca="true" t="shared" si="5" ref="H4:H31">H3+8200</f>
        <v>278800</v>
      </c>
      <c r="I4" s="52">
        <f>I3+'記録表（被扶養者用）'!I10</f>
        <v>0</v>
      </c>
      <c r="J4" s="57">
        <f t="shared" si="1"/>
        <v>-278800</v>
      </c>
      <c r="K4" s="67"/>
      <c r="L4" s="68">
        <v>3</v>
      </c>
      <c r="M4" s="31">
        <f aca="true" t="shared" si="6" ref="M4:M32">M3+8200</f>
        <v>524800</v>
      </c>
      <c r="N4" s="52">
        <f>N3+'記録表（被扶養者用）'!M10</f>
        <v>0</v>
      </c>
      <c r="O4" s="62">
        <f t="shared" si="2"/>
        <v>-524800</v>
      </c>
      <c r="P4" s="69"/>
      <c r="Q4" s="68">
        <v>3</v>
      </c>
      <c r="R4" s="31">
        <f aca="true" t="shared" si="7" ref="R4:R32">R3+8200</f>
        <v>779000</v>
      </c>
      <c r="S4" s="52">
        <f>S3+'記録表（被扶養者用）'!Q10</f>
        <v>0</v>
      </c>
      <c r="T4" s="76">
        <f t="shared" si="3"/>
        <v>-779000</v>
      </c>
    </row>
    <row r="5" spans="1:20" ht="13.5">
      <c r="A5" s="69"/>
      <c r="B5" s="31">
        <v>4</v>
      </c>
      <c r="C5" s="31">
        <f t="shared" si="4"/>
        <v>32800</v>
      </c>
      <c r="D5" s="52">
        <f>D4+'記録表（被扶養者用）'!E11</f>
        <v>0</v>
      </c>
      <c r="E5" s="57">
        <f t="shared" si="0"/>
        <v>-32800</v>
      </c>
      <c r="F5" s="67"/>
      <c r="G5" s="68">
        <v>4</v>
      </c>
      <c r="H5" s="31">
        <f t="shared" si="5"/>
        <v>287000</v>
      </c>
      <c r="I5" s="52">
        <f>I4+'記録表（被扶養者用）'!I11</f>
        <v>0</v>
      </c>
      <c r="J5" s="57">
        <f t="shared" si="1"/>
        <v>-287000</v>
      </c>
      <c r="K5" s="67"/>
      <c r="L5" s="68">
        <v>4</v>
      </c>
      <c r="M5" s="31">
        <f t="shared" si="6"/>
        <v>533000</v>
      </c>
      <c r="N5" s="52">
        <f>N4+'記録表（被扶養者用）'!M11</f>
        <v>0</v>
      </c>
      <c r="O5" s="62">
        <f t="shared" si="2"/>
        <v>-533000</v>
      </c>
      <c r="P5" s="69"/>
      <c r="Q5" s="68">
        <v>4</v>
      </c>
      <c r="R5" s="31">
        <f t="shared" si="7"/>
        <v>787200</v>
      </c>
      <c r="S5" s="52">
        <f>S4+'記録表（被扶養者用）'!Q11</f>
        <v>0</v>
      </c>
      <c r="T5" s="76">
        <f t="shared" si="3"/>
        <v>-787200</v>
      </c>
    </row>
    <row r="6" spans="1:20" ht="13.5">
      <c r="A6" s="69"/>
      <c r="B6" s="31">
        <v>5</v>
      </c>
      <c r="C6" s="31">
        <f t="shared" si="4"/>
        <v>41000</v>
      </c>
      <c r="D6" s="52">
        <f>D5+'記録表（被扶養者用）'!E12</f>
        <v>0</v>
      </c>
      <c r="E6" s="57">
        <f t="shared" si="0"/>
        <v>-41000</v>
      </c>
      <c r="F6" s="67"/>
      <c r="G6" s="68">
        <v>5</v>
      </c>
      <c r="H6" s="31">
        <f t="shared" si="5"/>
        <v>295200</v>
      </c>
      <c r="I6" s="52">
        <f>I5+'記録表（被扶養者用）'!I12</f>
        <v>0</v>
      </c>
      <c r="J6" s="57">
        <f t="shared" si="1"/>
        <v>-295200</v>
      </c>
      <c r="K6" s="67"/>
      <c r="L6" s="68">
        <v>5</v>
      </c>
      <c r="M6" s="31">
        <f t="shared" si="6"/>
        <v>541200</v>
      </c>
      <c r="N6" s="52">
        <f>N5+'記録表（被扶養者用）'!M12</f>
        <v>0</v>
      </c>
      <c r="O6" s="62">
        <f t="shared" si="2"/>
        <v>-541200</v>
      </c>
      <c r="P6" s="69"/>
      <c r="Q6" s="68">
        <v>5</v>
      </c>
      <c r="R6" s="31">
        <f t="shared" si="7"/>
        <v>795400</v>
      </c>
      <c r="S6" s="52">
        <f>S5+'記録表（被扶養者用）'!Q12</f>
        <v>0</v>
      </c>
      <c r="T6" s="76">
        <f t="shared" si="3"/>
        <v>-795400</v>
      </c>
    </row>
    <row r="7" spans="1:20" ht="13.5">
      <c r="A7" s="69"/>
      <c r="B7" s="31">
        <v>6</v>
      </c>
      <c r="C7" s="31">
        <f t="shared" si="4"/>
        <v>49200</v>
      </c>
      <c r="D7" s="52">
        <f>D6+'記録表（被扶養者用）'!E13</f>
        <v>0</v>
      </c>
      <c r="E7" s="57">
        <f t="shared" si="0"/>
        <v>-49200</v>
      </c>
      <c r="F7" s="67"/>
      <c r="G7" s="68">
        <v>6</v>
      </c>
      <c r="H7" s="31">
        <f t="shared" si="5"/>
        <v>303400</v>
      </c>
      <c r="I7" s="52">
        <f>I6+'記録表（被扶養者用）'!I13</f>
        <v>0</v>
      </c>
      <c r="J7" s="57">
        <f t="shared" si="1"/>
        <v>-303400</v>
      </c>
      <c r="K7" s="67"/>
      <c r="L7" s="68">
        <v>6</v>
      </c>
      <c r="M7" s="31">
        <f t="shared" si="6"/>
        <v>549400</v>
      </c>
      <c r="N7" s="52">
        <f>N6+'記録表（被扶養者用）'!M13</f>
        <v>0</v>
      </c>
      <c r="O7" s="62">
        <f t="shared" si="2"/>
        <v>-549400</v>
      </c>
      <c r="P7" s="69"/>
      <c r="Q7" s="68">
        <v>6</v>
      </c>
      <c r="R7" s="31">
        <f t="shared" si="7"/>
        <v>803600</v>
      </c>
      <c r="S7" s="52">
        <f>S6+'記録表（被扶養者用）'!Q13</f>
        <v>0</v>
      </c>
      <c r="T7" s="76">
        <f t="shared" si="3"/>
        <v>-803600</v>
      </c>
    </row>
    <row r="8" spans="1:20" ht="13.5">
      <c r="A8" s="69"/>
      <c r="B8" s="31">
        <v>7</v>
      </c>
      <c r="C8" s="31">
        <f t="shared" si="4"/>
        <v>57400</v>
      </c>
      <c r="D8" s="52">
        <f>D7+'記録表（被扶養者用）'!E14</f>
        <v>0</v>
      </c>
      <c r="E8" s="57">
        <f t="shared" si="0"/>
        <v>-57400</v>
      </c>
      <c r="F8" s="67"/>
      <c r="G8" s="68">
        <v>7</v>
      </c>
      <c r="H8" s="31">
        <f t="shared" si="5"/>
        <v>311600</v>
      </c>
      <c r="I8" s="52">
        <f>I7+'記録表（被扶養者用）'!I14</f>
        <v>0</v>
      </c>
      <c r="J8" s="57">
        <f t="shared" si="1"/>
        <v>-311600</v>
      </c>
      <c r="K8" s="67"/>
      <c r="L8" s="68">
        <v>7</v>
      </c>
      <c r="M8" s="31">
        <f t="shared" si="6"/>
        <v>557600</v>
      </c>
      <c r="N8" s="52">
        <f>N7+'記録表（被扶養者用）'!M14</f>
        <v>0</v>
      </c>
      <c r="O8" s="62">
        <f t="shared" si="2"/>
        <v>-557600</v>
      </c>
      <c r="P8" s="69"/>
      <c r="Q8" s="68">
        <v>7</v>
      </c>
      <c r="R8" s="31">
        <f t="shared" si="7"/>
        <v>811800</v>
      </c>
      <c r="S8" s="52">
        <f>S7+'記録表（被扶養者用）'!Q14</f>
        <v>0</v>
      </c>
      <c r="T8" s="76">
        <f t="shared" si="3"/>
        <v>-811800</v>
      </c>
    </row>
    <row r="9" spans="1:20" ht="13.5">
      <c r="A9" s="69"/>
      <c r="B9" s="31">
        <v>8</v>
      </c>
      <c r="C9" s="31">
        <f t="shared" si="4"/>
        <v>65600</v>
      </c>
      <c r="D9" s="52">
        <f>D8+'記録表（被扶養者用）'!E15</f>
        <v>0</v>
      </c>
      <c r="E9" s="57">
        <f t="shared" si="0"/>
        <v>-65600</v>
      </c>
      <c r="F9" s="67"/>
      <c r="G9" s="68">
        <v>8</v>
      </c>
      <c r="H9" s="31">
        <f t="shared" si="5"/>
        <v>319800</v>
      </c>
      <c r="I9" s="52">
        <f>I8+'記録表（被扶養者用）'!I15</f>
        <v>0</v>
      </c>
      <c r="J9" s="57">
        <f t="shared" si="1"/>
        <v>-319800</v>
      </c>
      <c r="K9" s="67"/>
      <c r="L9" s="68">
        <v>8</v>
      </c>
      <c r="M9" s="31">
        <f t="shared" si="6"/>
        <v>565800</v>
      </c>
      <c r="N9" s="52">
        <f>N8+'記録表（被扶養者用）'!M15</f>
        <v>0</v>
      </c>
      <c r="O9" s="62">
        <f t="shared" si="2"/>
        <v>-565800</v>
      </c>
      <c r="P9" s="69"/>
      <c r="Q9" s="68">
        <v>8</v>
      </c>
      <c r="R9" s="31">
        <f t="shared" si="7"/>
        <v>820000</v>
      </c>
      <c r="S9" s="52">
        <f>S8+'記録表（被扶養者用）'!Q15</f>
        <v>0</v>
      </c>
      <c r="T9" s="76">
        <f t="shared" si="3"/>
        <v>-820000</v>
      </c>
    </row>
    <row r="10" spans="1:20" ht="13.5">
      <c r="A10" s="69"/>
      <c r="B10" s="31">
        <v>9</v>
      </c>
      <c r="C10" s="31">
        <f t="shared" si="4"/>
        <v>73800</v>
      </c>
      <c r="D10" s="52">
        <f>D9+'記録表（被扶養者用）'!E16</f>
        <v>0</v>
      </c>
      <c r="E10" s="57">
        <f t="shared" si="0"/>
        <v>-73800</v>
      </c>
      <c r="F10" s="67"/>
      <c r="G10" s="68">
        <v>9</v>
      </c>
      <c r="H10" s="31">
        <f t="shared" si="5"/>
        <v>328000</v>
      </c>
      <c r="I10" s="52">
        <f>I9+'記録表（被扶養者用）'!I16</f>
        <v>0</v>
      </c>
      <c r="J10" s="57">
        <f t="shared" si="1"/>
        <v>-328000</v>
      </c>
      <c r="K10" s="67"/>
      <c r="L10" s="68">
        <v>9</v>
      </c>
      <c r="M10" s="31">
        <f t="shared" si="6"/>
        <v>574000</v>
      </c>
      <c r="N10" s="52">
        <f>N9+'記録表（被扶養者用）'!M16</f>
        <v>0</v>
      </c>
      <c r="O10" s="62">
        <f t="shared" si="2"/>
        <v>-574000</v>
      </c>
      <c r="P10" s="69"/>
      <c r="Q10" s="68">
        <v>9</v>
      </c>
      <c r="R10" s="31">
        <f t="shared" si="7"/>
        <v>828200</v>
      </c>
      <c r="S10" s="52">
        <f>S9+'記録表（被扶養者用）'!Q16</f>
        <v>0</v>
      </c>
      <c r="T10" s="76">
        <f t="shared" si="3"/>
        <v>-828200</v>
      </c>
    </row>
    <row r="11" spans="1:20" ht="13.5">
      <c r="A11" s="69"/>
      <c r="B11" s="31">
        <v>10</v>
      </c>
      <c r="C11" s="31">
        <f t="shared" si="4"/>
        <v>82000</v>
      </c>
      <c r="D11" s="52">
        <f>D10+'記録表（被扶養者用）'!E17</f>
        <v>0</v>
      </c>
      <c r="E11" s="57">
        <f t="shared" si="0"/>
        <v>-82000</v>
      </c>
      <c r="F11" s="67"/>
      <c r="G11" s="68">
        <v>10</v>
      </c>
      <c r="H11" s="31">
        <f t="shared" si="5"/>
        <v>336200</v>
      </c>
      <c r="I11" s="52">
        <f>I10+'記録表（被扶養者用）'!I17</f>
        <v>0</v>
      </c>
      <c r="J11" s="57">
        <f t="shared" si="1"/>
        <v>-336200</v>
      </c>
      <c r="K11" s="67"/>
      <c r="L11" s="68">
        <v>10</v>
      </c>
      <c r="M11" s="31">
        <f t="shared" si="6"/>
        <v>582200</v>
      </c>
      <c r="N11" s="52">
        <f>N10+'記録表（被扶養者用）'!M17</f>
        <v>0</v>
      </c>
      <c r="O11" s="62">
        <f t="shared" si="2"/>
        <v>-582200</v>
      </c>
      <c r="P11" s="69"/>
      <c r="Q11" s="68">
        <v>10</v>
      </c>
      <c r="R11" s="31">
        <f t="shared" si="7"/>
        <v>836400</v>
      </c>
      <c r="S11" s="52">
        <f>S10+'記録表（被扶養者用）'!Q17</f>
        <v>0</v>
      </c>
      <c r="T11" s="76">
        <f t="shared" si="3"/>
        <v>-836400</v>
      </c>
    </row>
    <row r="12" spans="1:20" ht="13.5">
      <c r="A12" s="69"/>
      <c r="B12" s="31">
        <v>11</v>
      </c>
      <c r="C12" s="31">
        <f t="shared" si="4"/>
        <v>90200</v>
      </c>
      <c r="D12" s="52">
        <f>D11+'記録表（被扶養者用）'!E18</f>
        <v>0</v>
      </c>
      <c r="E12" s="57">
        <f t="shared" si="0"/>
        <v>-90200</v>
      </c>
      <c r="F12" s="67"/>
      <c r="G12" s="68">
        <v>11</v>
      </c>
      <c r="H12" s="31">
        <f t="shared" si="5"/>
        <v>344400</v>
      </c>
      <c r="I12" s="52">
        <f>I11+'記録表（被扶養者用）'!I18</f>
        <v>0</v>
      </c>
      <c r="J12" s="57">
        <f t="shared" si="1"/>
        <v>-344400</v>
      </c>
      <c r="K12" s="67"/>
      <c r="L12" s="68">
        <v>11</v>
      </c>
      <c r="M12" s="31">
        <f t="shared" si="6"/>
        <v>590400</v>
      </c>
      <c r="N12" s="52">
        <f>N11+'記録表（被扶養者用）'!M18</f>
        <v>0</v>
      </c>
      <c r="O12" s="62">
        <f t="shared" si="2"/>
        <v>-590400</v>
      </c>
      <c r="P12" s="69"/>
      <c r="Q12" s="68">
        <v>11</v>
      </c>
      <c r="R12" s="31">
        <f t="shared" si="7"/>
        <v>844600</v>
      </c>
      <c r="S12" s="52">
        <f>S11+'記録表（被扶養者用）'!Q18</f>
        <v>0</v>
      </c>
      <c r="T12" s="76">
        <f t="shared" si="3"/>
        <v>-844600</v>
      </c>
    </row>
    <row r="13" spans="1:20" ht="13.5">
      <c r="A13" s="69"/>
      <c r="B13" s="31">
        <v>12</v>
      </c>
      <c r="C13" s="31">
        <f t="shared" si="4"/>
        <v>98400</v>
      </c>
      <c r="D13" s="52">
        <f>D12+'記録表（被扶養者用）'!E19</f>
        <v>0</v>
      </c>
      <c r="E13" s="57">
        <f t="shared" si="0"/>
        <v>-98400</v>
      </c>
      <c r="F13" s="67"/>
      <c r="G13" s="68">
        <v>12</v>
      </c>
      <c r="H13" s="31">
        <f t="shared" si="5"/>
        <v>352600</v>
      </c>
      <c r="I13" s="52">
        <f>I12+'記録表（被扶養者用）'!I19</f>
        <v>0</v>
      </c>
      <c r="J13" s="57">
        <f t="shared" si="1"/>
        <v>-352600</v>
      </c>
      <c r="K13" s="67"/>
      <c r="L13" s="68">
        <v>12</v>
      </c>
      <c r="M13" s="31">
        <f t="shared" si="6"/>
        <v>598600</v>
      </c>
      <c r="N13" s="52">
        <f>N12+'記録表（被扶養者用）'!M19</f>
        <v>0</v>
      </c>
      <c r="O13" s="62">
        <f t="shared" si="2"/>
        <v>-598600</v>
      </c>
      <c r="P13" s="69"/>
      <c r="Q13" s="68">
        <v>12</v>
      </c>
      <c r="R13" s="31">
        <f t="shared" si="7"/>
        <v>852800</v>
      </c>
      <c r="S13" s="52">
        <f>S12+'記録表（被扶養者用）'!Q19</f>
        <v>0</v>
      </c>
      <c r="T13" s="76">
        <f t="shared" si="3"/>
        <v>-852800</v>
      </c>
    </row>
    <row r="14" spans="1:20" ht="13.5">
      <c r="A14" s="69"/>
      <c r="B14" s="31">
        <v>13</v>
      </c>
      <c r="C14" s="31">
        <f t="shared" si="4"/>
        <v>106600</v>
      </c>
      <c r="D14" s="52">
        <f>D13+'記録表（被扶養者用）'!E20</f>
        <v>0</v>
      </c>
      <c r="E14" s="57">
        <f t="shared" si="0"/>
        <v>-106600</v>
      </c>
      <c r="F14" s="67"/>
      <c r="G14" s="68">
        <v>13</v>
      </c>
      <c r="H14" s="31">
        <f t="shared" si="5"/>
        <v>360800</v>
      </c>
      <c r="I14" s="52">
        <f>I13+'記録表（被扶養者用）'!I20</f>
        <v>0</v>
      </c>
      <c r="J14" s="57">
        <f t="shared" si="1"/>
        <v>-360800</v>
      </c>
      <c r="K14" s="67"/>
      <c r="L14" s="68">
        <v>13</v>
      </c>
      <c r="M14" s="31">
        <f t="shared" si="6"/>
        <v>606800</v>
      </c>
      <c r="N14" s="52">
        <f>N13+'記録表（被扶養者用）'!M20</f>
        <v>0</v>
      </c>
      <c r="O14" s="62">
        <f t="shared" si="2"/>
        <v>-606800</v>
      </c>
      <c r="P14" s="69"/>
      <c r="Q14" s="68">
        <v>13</v>
      </c>
      <c r="R14" s="31">
        <f t="shared" si="7"/>
        <v>861000</v>
      </c>
      <c r="S14" s="52">
        <f>S13+'記録表（被扶養者用）'!Q20</f>
        <v>0</v>
      </c>
      <c r="T14" s="76">
        <f t="shared" si="3"/>
        <v>-861000</v>
      </c>
    </row>
    <row r="15" spans="1:20" ht="13.5">
      <c r="A15" s="69"/>
      <c r="B15" s="31">
        <v>14</v>
      </c>
      <c r="C15" s="31">
        <f t="shared" si="4"/>
        <v>114800</v>
      </c>
      <c r="D15" s="52">
        <f>D14+'記録表（被扶養者用）'!E21</f>
        <v>0</v>
      </c>
      <c r="E15" s="57">
        <f t="shared" si="0"/>
        <v>-114800</v>
      </c>
      <c r="F15" s="67"/>
      <c r="G15" s="68">
        <v>14</v>
      </c>
      <c r="H15" s="31">
        <f t="shared" si="5"/>
        <v>369000</v>
      </c>
      <c r="I15" s="52">
        <f>I14+'記録表（被扶養者用）'!I21</f>
        <v>0</v>
      </c>
      <c r="J15" s="57">
        <f t="shared" si="1"/>
        <v>-369000</v>
      </c>
      <c r="K15" s="67"/>
      <c r="L15" s="68">
        <v>14</v>
      </c>
      <c r="M15" s="31">
        <f t="shared" si="6"/>
        <v>615000</v>
      </c>
      <c r="N15" s="52">
        <f>N14+'記録表（被扶養者用）'!M21</f>
        <v>0</v>
      </c>
      <c r="O15" s="62">
        <f t="shared" si="2"/>
        <v>-615000</v>
      </c>
      <c r="P15" s="69"/>
      <c r="Q15" s="68">
        <v>14</v>
      </c>
      <c r="R15" s="31">
        <f t="shared" si="7"/>
        <v>869200</v>
      </c>
      <c r="S15" s="52">
        <f>S14+'記録表（被扶養者用）'!Q21</f>
        <v>0</v>
      </c>
      <c r="T15" s="76">
        <f t="shared" si="3"/>
        <v>-869200</v>
      </c>
    </row>
    <row r="16" spans="1:20" ht="13.5">
      <c r="A16" s="69"/>
      <c r="B16" s="31">
        <v>15</v>
      </c>
      <c r="C16" s="31">
        <f t="shared" si="4"/>
        <v>123000</v>
      </c>
      <c r="D16" s="52">
        <f>D15+'記録表（被扶養者用）'!E22</f>
        <v>0</v>
      </c>
      <c r="E16" s="57">
        <f t="shared" si="0"/>
        <v>-123000</v>
      </c>
      <c r="F16" s="67"/>
      <c r="G16" s="68">
        <v>15</v>
      </c>
      <c r="H16" s="31">
        <f t="shared" si="5"/>
        <v>377200</v>
      </c>
      <c r="I16" s="52">
        <f>I15+'記録表（被扶養者用）'!I22</f>
        <v>0</v>
      </c>
      <c r="J16" s="57">
        <f t="shared" si="1"/>
        <v>-377200</v>
      </c>
      <c r="K16" s="67"/>
      <c r="L16" s="68">
        <v>15</v>
      </c>
      <c r="M16" s="31">
        <f t="shared" si="6"/>
        <v>623200</v>
      </c>
      <c r="N16" s="52">
        <f>N15+'記録表（被扶養者用）'!M22</f>
        <v>0</v>
      </c>
      <c r="O16" s="62">
        <f t="shared" si="2"/>
        <v>-623200</v>
      </c>
      <c r="P16" s="69"/>
      <c r="Q16" s="68">
        <v>15</v>
      </c>
      <c r="R16" s="31">
        <f t="shared" si="7"/>
        <v>877400</v>
      </c>
      <c r="S16" s="52">
        <f>S15+'記録表（被扶養者用）'!Q22</f>
        <v>0</v>
      </c>
      <c r="T16" s="76">
        <f t="shared" si="3"/>
        <v>-877400</v>
      </c>
    </row>
    <row r="17" spans="1:20" ht="13.5">
      <c r="A17" s="69"/>
      <c r="B17" s="31">
        <v>16</v>
      </c>
      <c r="C17" s="31">
        <f t="shared" si="4"/>
        <v>131200</v>
      </c>
      <c r="D17" s="52">
        <f>D16+'記録表（被扶養者用）'!E23</f>
        <v>0</v>
      </c>
      <c r="E17" s="57">
        <f t="shared" si="0"/>
        <v>-131200</v>
      </c>
      <c r="F17" s="67"/>
      <c r="G17" s="68">
        <v>16</v>
      </c>
      <c r="H17" s="31">
        <f t="shared" si="5"/>
        <v>385400</v>
      </c>
      <c r="I17" s="52">
        <f>I16+'記録表（被扶養者用）'!I23</f>
        <v>0</v>
      </c>
      <c r="J17" s="57">
        <f t="shared" si="1"/>
        <v>-385400</v>
      </c>
      <c r="K17" s="67"/>
      <c r="L17" s="68">
        <v>16</v>
      </c>
      <c r="M17" s="31">
        <f t="shared" si="6"/>
        <v>631400</v>
      </c>
      <c r="N17" s="52">
        <f>N16+'記録表（被扶養者用）'!M23</f>
        <v>0</v>
      </c>
      <c r="O17" s="62">
        <f t="shared" si="2"/>
        <v>-631400</v>
      </c>
      <c r="P17" s="69"/>
      <c r="Q17" s="68">
        <v>16</v>
      </c>
      <c r="R17" s="31">
        <f t="shared" si="7"/>
        <v>885600</v>
      </c>
      <c r="S17" s="52">
        <f>S16+'記録表（被扶養者用）'!Q23</f>
        <v>0</v>
      </c>
      <c r="T17" s="76">
        <f t="shared" si="3"/>
        <v>-885600</v>
      </c>
    </row>
    <row r="18" spans="1:20" ht="13.5">
      <c r="A18" s="69"/>
      <c r="B18" s="31">
        <v>17</v>
      </c>
      <c r="C18" s="31">
        <f t="shared" si="4"/>
        <v>139400</v>
      </c>
      <c r="D18" s="52">
        <f>D17+'記録表（被扶養者用）'!E24</f>
        <v>0</v>
      </c>
      <c r="E18" s="57">
        <f t="shared" si="0"/>
        <v>-139400</v>
      </c>
      <c r="F18" s="67"/>
      <c r="G18" s="68">
        <v>17</v>
      </c>
      <c r="H18" s="31">
        <f t="shared" si="5"/>
        <v>393600</v>
      </c>
      <c r="I18" s="52">
        <f>I17+'記録表（被扶養者用）'!I24</f>
        <v>0</v>
      </c>
      <c r="J18" s="57">
        <f t="shared" si="1"/>
        <v>-393600</v>
      </c>
      <c r="K18" s="67"/>
      <c r="L18" s="68">
        <v>17</v>
      </c>
      <c r="M18" s="31">
        <f t="shared" si="6"/>
        <v>639600</v>
      </c>
      <c r="N18" s="52">
        <f>N17+'記録表（被扶養者用）'!M24</f>
        <v>0</v>
      </c>
      <c r="O18" s="62">
        <f t="shared" si="2"/>
        <v>-639600</v>
      </c>
      <c r="P18" s="69"/>
      <c r="Q18" s="68">
        <v>17</v>
      </c>
      <c r="R18" s="31">
        <f t="shared" si="7"/>
        <v>893800</v>
      </c>
      <c r="S18" s="52">
        <f>S17+'記録表（被扶養者用）'!Q24</f>
        <v>0</v>
      </c>
      <c r="T18" s="76">
        <f t="shared" si="3"/>
        <v>-893800</v>
      </c>
    </row>
    <row r="19" spans="1:20" ht="13.5">
      <c r="A19" s="69"/>
      <c r="B19" s="31">
        <v>18</v>
      </c>
      <c r="C19" s="31">
        <f t="shared" si="4"/>
        <v>147600</v>
      </c>
      <c r="D19" s="52">
        <f>D18+'記録表（被扶養者用）'!E25</f>
        <v>0</v>
      </c>
      <c r="E19" s="57">
        <f t="shared" si="0"/>
        <v>-147600</v>
      </c>
      <c r="F19" s="67"/>
      <c r="G19" s="68">
        <v>18</v>
      </c>
      <c r="H19" s="31">
        <f t="shared" si="5"/>
        <v>401800</v>
      </c>
      <c r="I19" s="52">
        <f>I18+'記録表（被扶養者用）'!I25</f>
        <v>0</v>
      </c>
      <c r="J19" s="57">
        <f t="shared" si="1"/>
        <v>-401800</v>
      </c>
      <c r="K19" s="67"/>
      <c r="L19" s="68">
        <v>18</v>
      </c>
      <c r="M19" s="31">
        <f t="shared" si="6"/>
        <v>647800</v>
      </c>
      <c r="N19" s="52">
        <f>N18+'記録表（被扶養者用）'!M25</f>
        <v>0</v>
      </c>
      <c r="O19" s="62">
        <f t="shared" si="2"/>
        <v>-647800</v>
      </c>
      <c r="P19" s="69"/>
      <c r="Q19" s="68">
        <v>18</v>
      </c>
      <c r="R19" s="31">
        <f t="shared" si="7"/>
        <v>902000</v>
      </c>
      <c r="S19" s="52">
        <f>S18+'記録表（被扶養者用）'!Q25</f>
        <v>0</v>
      </c>
      <c r="T19" s="76">
        <f t="shared" si="3"/>
        <v>-902000</v>
      </c>
    </row>
    <row r="20" spans="1:20" ht="13.5">
      <c r="A20" s="69"/>
      <c r="B20" s="31">
        <v>19</v>
      </c>
      <c r="C20" s="31">
        <f t="shared" si="4"/>
        <v>155800</v>
      </c>
      <c r="D20" s="52">
        <f>D19+'記録表（被扶養者用）'!E26</f>
        <v>0</v>
      </c>
      <c r="E20" s="57">
        <f t="shared" si="0"/>
        <v>-155800</v>
      </c>
      <c r="F20" s="67"/>
      <c r="G20" s="68">
        <v>19</v>
      </c>
      <c r="H20" s="31">
        <f t="shared" si="5"/>
        <v>410000</v>
      </c>
      <c r="I20" s="52">
        <f>I19+'記録表（被扶養者用）'!I26</f>
        <v>0</v>
      </c>
      <c r="J20" s="57">
        <f t="shared" si="1"/>
        <v>-410000</v>
      </c>
      <c r="K20" s="67"/>
      <c r="L20" s="68">
        <v>19</v>
      </c>
      <c r="M20" s="31">
        <f t="shared" si="6"/>
        <v>656000</v>
      </c>
      <c r="N20" s="52">
        <f>N19+'記録表（被扶養者用）'!M26</f>
        <v>0</v>
      </c>
      <c r="O20" s="62">
        <f t="shared" si="2"/>
        <v>-656000</v>
      </c>
      <c r="P20" s="69"/>
      <c r="Q20" s="68">
        <v>19</v>
      </c>
      <c r="R20" s="31">
        <f t="shared" si="7"/>
        <v>910200</v>
      </c>
      <c r="S20" s="52">
        <f>S19+'記録表（被扶養者用）'!Q26</f>
        <v>0</v>
      </c>
      <c r="T20" s="76">
        <f t="shared" si="3"/>
        <v>-910200</v>
      </c>
    </row>
    <row r="21" spans="1:20" ht="13.5">
      <c r="A21" s="69"/>
      <c r="B21" s="31">
        <v>20</v>
      </c>
      <c r="C21" s="31">
        <f t="shared" si="4"/>
        <v>164000</v>
      </c>
      <c r="D21" s="52">
        <f>D20+'記録表（被扶養者用）'!E27</f>
        <v>0</v>
      </c>
      <c r="E21" s="57">
        <f t="shared" si="0"/>
        <v>-164000</v>
      </c>
      <c r="F21" s="67"/>
      <c r="G21" s="68">
        <v>20</v>
      </c>
      <c r="H21" s="31">
        <f t="shared" si="5"/>
        <v>418200</v>
      </c>
      <c r="I21" s="52">
        <f>I20+'記録表（被扶養者用）'!I27</f>
        <v>0</v>
      </c>
      <c r="J21" s="57">
        <f t="shared" si="1"/>
        <v>-418200</v>
      </c>
      <c r="K21" s="67"/>
      <c r="L21" s="68">
        <v>20</v>
      </c>
      <c r="M21" s="31">
        <f t="shared" si="6"/>
        <v>664200</v>
      </c>
      <c r="N21" s="52">
        <f>N20+'記録表（被扶養者用）'!M27</f>
        <v>0</v>
      </c>
      <c r="O21" s="62">
        <f t="shared" si="2"/>
        <v>-664200</v>
      </c>
      <c r="P21" s="69"/>
      <c r="Q21" s="68">
        <v>20</v>
      </c>
      <c r="R21" s="31">
        <f t="shared" si="7"/>
        <v>918400</v>
      </c>
      <c r="S21" s="52">
        <f>S20+'記録表（被扶養者用）'!Q27</f>
        <v>0</v>
      </c>
      <c r="T21" s="76">
        <f t="shared" si="3"/>
        <v>-918400</v>
      </c>
    </row>
    <row r="22" spans="1:20" ht="13.5">
      <c r="A22" s="69"/>
      <c r="B22" s="31">
        <v>21</v>
      </c>
      <c r="C22" s="31">
        <f t="shared" si="4"/>
        <v>172200</v>
      </c>
      <c r="D22" s="52">
        <f>D21+'記録表（被扶養者用）'!E28</f>
        <v>0</v>
      </c>
      <c r="E22" s="57">
        <f t="shared" si="0"/>
        <v>-172200</v>
      </c>
      <c r="F22" s="67"/>
      <c r="G22" s="68">
        <v>21</v>
      </c>
      <c r="H22" s="31">
        <f t="shared" si="5"/>
        <v>426400</v>
      </c>
      <c r="I22" s="52">
        <f>I21+'記録表（被扶養者用）'!I28</f>
        <v>0</v>
      </c>
      <c r="J22" s="57">
        <f t="shared" si="1"/>
        <v>-426400</v>
      </c>
      <c r="K22" s="67"/>
      <c r="L22" s="68">
        <v>21</v>
      </c>
      <c r="M22" s="31">
        <f t="shared" si="6"/>
        <v>672400</v>
      </c>
      <c r="N22" s="52">
        <f>N21+'記録表（被扶養者用）'!M28</f>
        <v>0</v>
      </c>
      <c r="O22" s="62">
        <f t="shared" si="2"/>
        <v>-672400</v>
      </c>
      <c r="P22" s="69"/>
      <c r="Q22" s="68">
        <v>21</v>
      </c>
      <c r="R22" s="31">
        <f t="shared" si="7"/>
        <v>926600</v>
      </c>
      <c r="S22" s="52">
        <f>S21+'記録表（被扶養者用）'!Q28</f>
        <v>0</v>
      </c>
      <c r="T22" s="76">
        <f t="shared" si="3"/>
        <v>-926600</v>
      </c>
    </row>
    <row r="23" spans="1:20" ht="13.5">
      <c r="A23" s="69"/>
      <c r="B23" s="31">
        <v>22</v>
      </c>
      <c r="C23" s="31">
        <f t="shared" si="4"/>
        <v>180400</v>
      </c>
      <c r="D23" s="52">
        <f>D22+'記録表（被扶養者用）'!E29</f>
        <v>0</v>
      </c>
      <c r="E23" s="57">
        <f t="shared" si="0"/>
        <v>-180400</v>
      </c>
      <c r="F23" s="67"/>
      <c r="G23" s="68">
        <v>22</v>
      </c>
      <c r="H23" s="31">
        <f t="shared" si="5"/>
        <v>434600</v>
      </c>
      <c r="I23" s="52">
        <f>I22+'記録表（被扶養者用）'!I29</f>
        <v>0</v>
      </c>
      <c r="J23" s="57">
        <f t="shared" si="1"/>
        <v>-434600</v>
      </c>
      <c r="K23" s="67"/>
      <c r="L23" s="68">
        <v>22</v>
      </c>
      <c r="M23" s="31">
        <f t="shared" si="6"/>
        <v>680600</v>
      </c>
      <c r="N23" s="52">
        <f>N22+'記録表（被扶養者用）'!M29</f>
        <v>0</v>
      </c>
      <c r="O23" s="62">
        <f t="shared" si="2"/>
        <v>-680600</v>
      </c>
      <c r="P23" s="69"/>
      <c r="Q23" s="68">
        <v>22</v>
      </c>
      <c r="R23" s="31">
        <f t="shared" si="7"/>
        <v>934800</v>
      </c>
      <c r="S23" s="52">
        <f>S22+'記録表（被扶養者用）'!Q29</f>
        <v>0</v>
      </c>
      <c r="T23" s="76">
        <f t="shared" si="3"/>
        <v>-934800</v>
      </c>
    </row>
    <row r="24" spans="1:20" ht="13.5">
      <c r="A24" s="69"/>
      <c r="B24" s="31">
        <v>23</v>
      </c>
      <c r="C24" s="31">
        <f t="shared" si="4"/>
        <v>188600</v>
      </c>
      <c r="D24" s="52">
        <f>D23+'記録表（被扶養者用）'!E30</f>
        <v>0</v>
      </c>
      <c r="E24" s="57">
        <f t="shared" si="0"/>
        <v>-188600</v>
      </c>
      <c r="F24" s="67"/>
      <c r="G24" s="68">
        <v>23</v>
      </c>
      <c r="H24" s="31">
        <f t="shared" si="5"/>
        <v>442800</v>
      </c>
      <c r="I24" s="52">
        <f>I23+'記録表（被扶養者用）'!I30</f>
        <v>0</v>
      </c>
      <c r="J24" s="57">
        <f t="shared" si="1"/>
        <v>-442800</v>
      </c>
      <c r="K24" s="67"/>
      <c r="L24" s="68">
        <v>23</v>
      </c>
      <c r="M24" s="31">
        <f t="shared" si="6"/>
        <v>688800</v>
      </c>
      <c r="N24" s="52">
        <f>N23+'記録表（被扶養者用）'!M30</f>
        <v>0</v>
      </c>
      <c r="O24" s="62">
        <f t="shared" si="2"/>
        <v>-688800</v>
      </c>
      <c r="P24" s="69"/>
      <c r="Q24" s="68">
        <v>23</v>
      </c>
      <c r="R24" s="31">
        <f t="shared" si="7"/>
        <v>943000</v>
      </c>
      <c r="S24" s="52">
        <f>S23+'記録表（被扶養者用）'!Q30</f>
        <v>0</v>
      </c>
      <c r="T24" s="76">
        <f t="shared" si="3"/>
        <v>-943000</v>
      </c>
    </row>
    <row r="25" spans="1:20" ht="13.5">
      <c r="A25" s="69"/>
      <c r="B25" s="31">
        <v>24</v>
      </c>
      <c r="C25" s="31">
        <f t="shared" si="4"/>
        <v>196800</v>
      </c>
      <c r="D25" s="52">
        <f>D24+'記録表（被扶養者用）'!E31</f>
        <v>0</v>
      </c>
      <c r="E25" s="57">
        <f t="shared" si="0"/>
        <v>-196800</v>
      </c>
      <c r="F25" s="67"/>
      <c r="G25" s="68">
        <v>24</v>
      </c>
      <c r="H25" s="31">
        <f t="shared" si="5"/>
        <v>451000</v>
      </c>
      <c r="I25" s="52">
        <f>I24+'記録表（被扶養者用）'!I31</f>
        <v>0</v>
      </c>
      <c r="J25" s="57">
        <f t="shared" si="1"/>
        <v>-451000</v>
      </c>
      <c r="K25" s="67"/>
      <c r="L25" s="68">
        <v>24</v>
      </c>
      <c r="M25" s="31">
        <f t="shared" si="6"/>
        <v>697000</v>
      </c>
      <c r="N25" s="52">
        <f>N24+'記録表（被扶養者用）'!M31</f>
        <v>0</v>
      </c>
      <c r="O25" s="62">
        <f t="shared" si="2"/>
        <v>-697000</v>
      </c>
      <c r="P25" s="69"/>
      <c r="Q25" s="68">
        <v>24</v>
      </c>
      <c r="R25" s="31">
        <f t="shared" si="7"/>
        <v>951200</v>
      </c>
      <c r="S25" s="52">
        <f>S24+'記録表（被扶養者用）'!Q31</f>
        <v>0</v>
      </c>
      <c r="T25" s="76">
        <f t="shared" si="3"/>
        <v>-951200</v>
      </c>
    </row>
    <row r="26" spans="1:20" ht="13.5">
      <c r="A26" s="69"/>
      <c r="B26" s="31">
        <v>25</v>
      </c>
      <c r="C26" s="31">
        <f t="shared" si="4"/>
        <v>205000</v>
      </c>
      <c r="D26" s="52">
        <f>D25+'記録表（被扶養者用）'!E32</f>
        <v>0</v>
      </c>
      <c r="E26" s="57">
        <f t="shared" si="0"/>
        <v>-205000</v>
      </c>
      <c r="F26" s="67"/>
      <c r="G26" s="68">
        <v>25</v>
      </c>
      <c r="H26" s="31">
        <f t="shared" si="5"/>
        <v>459200</v>
      </c>
      <c r="I26" s="52">
        <f>I25+'記録表（被扶養者用）'!I32</f>
        <v>0</v>
      </c>
      <c r="J26" s="57">
        <f t="shared" si="1"/>
        <v>-459200</v>
      </c>
      <c r="K26" s="67"/>
      <c r="L26" s="68">
        <v>25</v>
      </c>
      <c r="M26" s="31">
        <f t="shared" si="6"/>
        <v>705200</v>
      </c>
      <c r="N26" s="52">
        <f>N25+'記録表（被扶養者用）'!M32</f>
        <v>0</v>
      </c>
      <c r="O26" s="62">
        <f t="shared" si="2"/>
        <v>-705200</v>
      </c>
      <c r="P26" s="69"/>
      <c r="Q26" s="68">
        <v>25</v>
      </c>
      <c r="R26" s="31">
        <f t="shared" si="7"/>
        <v>959400</v>
      </c>
      <c r="S26" s="52">
        <f>S25+'記録表（被扶養者用）'!Q32</f>
        <v>0</v>
      </c>
      <c r="T26" s="76">
        <f t="shared" si="3"/>
        <v>-959400</v>
      </c>
    </row>
    <row r="27" spans="1:20" ht="13.5">
      <c r="A27" s="69"/>
      <c r="B27" s="31">
        <v>26</v>
      </c>
      <c r="C27" s="31">
        <f t="shared" si="4"/>
        <v>213200</v>
      </c>
      <c r="D27" s="52">
        <f>D26+'記録表（被扶養者用）'!E33</f>
        <v>0</v>
      </c>
      <c r="E27" s="57">
        <f t="shared" si="0"/>
        <v>-213200</v>
      </c>
      <c r="F27" s="67"/>
      <c r="G27" s="68">
        <v>26</v>
      </c>
      <c r="H27" s="31">
        <f t="shared" si="5"/>
        <v>467400</v>
      </c>
      <c r="I27" s="52">
        <f>I26+'記録表（被扶養者用）'!I33</f>
        <v>0</v>
      </c>
      <c r="J27" s="57">
        <f t="shared" si="1"/>
        <v>-467400</v>
      </c>
      <c r="K27" s="67"/>
      <c r="L27" s="68">
        <v>26</v>
      </c>
      <c r="M27" s="31">
        <f t="shared" si="6"/>
        <v>713400</v>
      </c>
      <c r="N27" s="52">
        <f>N26+'記録表（被扶養者用）'!M33</f>
        <v>0</v>
      </c>
      <c r="O27" s="62">
        <f t="shared" si="2"/>
        <v>-713400</v>
      </c>
      <c r="P27" s="69"/>
      <c r="Q27" s="68">
        <v>26</v>
      </c>
      <c r="R27" s="31">
        <f t="shared" si="7"/>
        <v>967600</v>
      </c>
      <c r="S27" s="52">
        <f>S26+'記録表（被扶養者用）'!Q33</f>
        <v>0</v>
      </c>
      <c r="T27" s="76">
        <f t="shared" si="3"/>
        <v>-967600</v>
      </c>
    </row>
    <row r="28" spans="1:20" ht="13.5">
      <c r="A28" s="69"/>
      <c r="B28" s="31">
        <v>27</v>
      </c>
      <c r="C28" s="31">
        <f t="shared" si="4"/>
        <v>221400</v>
      </c>
      <c r="D28" s="52">
        <f>D27+'記録表（被扶養者用）'!E34</f>
        <v>0</v>
      </c>
      <c r="E28" s="57">
        <f t="shared" si="0"/>
        <v>-221400</v>
      </c>
      <c r="F28" s="67"/>
      <c r="G28" s="68">
        <v>27</v>
      </c>
      <c r="H28" s="31">
        <f t="shared" si="5"/>
        <v>475600</v>
      </c>
      <c r="I28" s="52">
        <f>I27+'記録表（被扶養者用）'!I34</f>
        <v>0</v>
      </c>
      <c r="J28" s="57">
        <f t="shared" si="1"/>
        <v>-475600</v>
      </c>
      <c r="K28" s="67"/>
      <c r="L28" s="68">
        <v>27</v>
      </c>
      <c r="M28" s="31">
        <f t="shared" si="6"/>
        <v>721600</v>
      </c>
      <c r="N28" s="52">
        <f>N27+'記録表（被扶養者用）'!M34</f>
        <v>0</v>
      </c>
      <c r="O28" s="62">
        <f t="shared" si="2"/>
        <v>-721600</v>
      </c>
      <c r="P28" s="69"/>
      <c r="Q28" s="68">
        <v>27</v>
      </c>
      <c r="R28" s="31">
        <f t="shared" si="7"/>
        <v>975800</v>
      </c>
      <c r="S28" s="52">
        <f>S27+'記録表（被扶養者用）'!Q34</f>
        <v>0</v>
      </c>
      <c r="T28" s="76">
        <f t="shared" si="3"/>
        <v>-975800</v>
      </c>
    </row>
    <row r="29" spans="1:20" ht="13.5">
      <c r="A29" s="69"/>
      <c r="B29" s="31">
        <v>28</v>
      </c>
      <c r="C29" s="31">
        <f t="shared" si="4"/>
        <v>229600</v>
      </c>
      <c r="D29" s="52">
        <f>D28+'記録表（被扶養者用）'!E35</f>
        <v>0</v>
      </c>
      <c r="E29" s="57">
        <f t="shared" si="0"/>
        <v>-229600</v>
      </c>
      <c r="F29" s="67"/>
      <c r="G29" s="68">
        <v>28</v>
      </c>
      <c r="H29" s="31">
        <f t="shared" si="5"/>
        <v>483800</v>
      </c>
      <c r="I29" s="52">
        <f>I28+'記録表（被扶養者用）'!I35</f>
        <v>0</v>
      </c>
      <c r="J29" s="57">
        <f t="shared" si="1"/>
        <v>-483800</v>
      </c>
      <c r="K29" s="67"/>
      <c r="L29" s="68">
        <v>28</v>
      </c>
      <c r="M29" s="31">
        <f t="shared" si="6"/>
        <v>729800</v>
      </c>
      <c r="N29" s="52">
        <f>N28+'記録表（被扶養者用）'!M35</f>
        <v>0</v>
      </c>
      <c r="O29" s="62">
        <f t="shared" si="2"/>
        <v>-729800</v>
      </c>
      <c r="P29" s="69"/>
      <c r="Q29" s="68">
        <v>28</v>
      </c>
      <c r="R29" s="31">
        <f t="shared" si="7"/>
        <v>984000</v>
      </c>
      <c r="S29" s="52">
        <f>S28+'記録表（被扶養者用）'!Q35</f>
        <v>0</v>
      </c>
      <c r="T29" s="76">
        <f t="shared" si="3"/>
        <v>-984000</v>
      </c>
    </row>
    <row r="30" spans="1:20" ht="13.5">
      <c r="A30" s="69"/>
      <c r="B30" s="31">
        <v>29</v>
      </c>
      <c r="C30" s="31">
        <f t="shared" si="4"/>
        <v>237800</v>
      </c>
      <c r="D30" s="52">
        <f>D29+'記録表（被扶養者用）'!E36</f>
        <v>0</v>
      </c>
      <c r="E30" s="57">
        <f t="shared" si="0"/>
        <v>-237800</v>
      </c>
      <c r="F30" s="67"/>
      <c r="G30" s="68">
        <v>29</v>
      </c>
      <c r="H30" s="31">
        <f t="shared" si="5"/>
        <v>492000</v>
      </c>
      <c r="I30" s="52">
        <f>I29+'記録表（被扶養者用）'!I36</f>
        <v>0</v>
      </c>
      <c r="J30" s="57">
        <f t="shared" si="1"/>
        <v>-492000</v>
      </c>
      <c r="K30" s="67"/>
      <c r="L30" s="68">
        <v>29</v>
      </c>
      <c r="M30" s="31">
        <f t="shared" si="6"/>
        <v>738000</v>
      </c>
      <c r="N30" s="52">
        <f>N29+'記録表（被扶養者用）'!M36</f>
        <v>0</v>
      </c>
      <c r="O30" s="62">
        <f t="shared" si="2"/>
        <v>-738000</v>
      </c>
      <c r="P30" s="69"/>
      <c r="Q30" s="68">
        <v>29</v>
      </c>
      <c r="R30" s="31">
        <f t="shared" si="7"/>
        <v>992200</v>
      </c>
      <c r="S30" s="52">
        <f>S29+'記録表（被扶養者用）'!Q36</f>
        <v>0</v>
      </c>
      <c r="T30" s="76">
        <f t="shared" si="3"/>
        <v>-992200</v>
      </c>
    </row>
    <row r="31" spans="1:20" ht="13.5">
      <c r="A31" s="69"/>
      <c r="B31" s="31">
        <v>30</v>
      </c>
      <c r="C31" s="31">
        <f t="shared" si="4"/>
        <v>246000</v>
      </c>
      <c r="D31" s="52">
        <f>D30+'記録表（被扶養者用）'!E37</f>
        <v>0</v>
      </c>
      <c r="E31" s="57">
        <f t="shared" si="0"/>
        <v>-246000</v>
      </c>
      <c r="F31" s="67"/>
      <c r="G31" s="68">
        <v>30</v>
      </c>
      <c r="H31" s="31">
        <f t="shared" si="5"/>
        <v>500200</v>
      </c>
      <c r="I31" s="52">
        <f>I30+'記録表（被扶養者用）'!I37</f>
        <v>0</v>
      </c>
      <c r="J31" s="57">
        <f t="shared" si="1"/>
        <v>-500200</v>
      </c>
      <c r="K31" s="67"/>
      <c r="L31" s="68">
        <v>30</v>
      </c>
      <c r="M31" s="31">
        <f t="shared" si="6"/>
        <v>746200</v>
      </c>
      <c r="N31" s="52">
        <f>N30+'記録表（被扶養者用）'!M37</f>
        <v>0</v>
      </c>
      <c r="O31" s="62">
        <f t="shared" si="2"/>
        <v>-746200</v>
      </c>
      <c r="P31" s="69"/>
      <c r="Q31" s="68">
        <v>30</v>
      </c>
      <c r="R31" s="31">
        <f t="shared" si="7"/>
        <v>1000400</v>
      </c>
      <c r="S31" s="52">
        <f>S30+'記録表（被扶養者用）'!Q37</f>
        <v>0</v>
      </c>
      <c r="T31" s="76">
        <f t="shared" si="3"/>
        <v>-1000400</v>
      </c>
    </row>
    <row r="32" spans="1:20" ht="14.25" thickBot="1">
      <c r="A32" s="70"/>
      <c r="B32" s="32">
        <v>31</v>
      </c>
      <c r="C32" s="32">
        <f t="shared" si="4"/>
        <v>254200</v>
      </c>
      <c r="D32" s="53">
        <f>D31+'記録表（被扶養者用）'!E38</f>
        <v>0</v>
      </c>
      <c r="E32" s="58">
        <f t="shared" si="0"/>
        <v>-254200</v>
      </c>
      <c r="F32" s="71"/>
      <c r="G32" s="72"/>
      <c r="H32" s="32"/>
      <c r="I32" s="53"/>
      <c r="J32" s="59"/>
      <c r="K32" s="71"/>
      <c r="L32" s="72">
        <v>31</v>
      </c>
      <c r="M32" s="32">
        <f t="shared" si="6"/>
        <v>754400</v>
      </c>
      <c r="N32" s="53">
        <f>N31+'記録表（被扶養者用）'!M38</f>
        <v>0</v>
      </c>
      <c r="O32" s="63">
        <f t="shared" si="2"/>
        <v>-754400</v>
      </c>
      <c r="P32" s="70"/>
      <c r="Q32" s="72">
        <v>31</v>
      </c>
      <c r="R32" s="32">
        <f t="shared" si="7"/>
        <v>1008600</v>
      </c>
      <c r="S32" s="53">
        <f>S31+'記録表（被扶養者用）'!Q38</f>
        <v>0</v>
      </c>
      <c r="T32" s="77">
        <f t="shared" si="3"/>
        <v>-1008600</v>
      </c>
    </row>
  </sheetData>
  <sheetProtection password="CF6A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盛小禰</cp:lastModifiedBy>
  <cp:lastPrinted>2022-09-12T05:13:25Z</cp:lastPrinted>
  <dcterms:created xsi:type="dcterms:W3CDTF">1998-03-29T07:18:28Z</dcterms:created>
  <dcterms:modified xsi:type="dcterms:W3CDTF">2023-09-06T04:51:17Z</dcterms:modified>
  <cp:category/>
  <cp:version/>
  <cp:contentType/>
  <cp:contentStatus/>
</cp:coreProperties>
</file>