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人口動態総覧，性・保健所・市町村別（実数）" sheetId="1" r:id="rId1"/>
    <sheet name="人口動態総覧，性・保健所・市町村別（率）" sheetId="2" r:id="rId2"/>
  </sheets>
  <definedNames>
    <definedName name="_xlnm.Print_Area" localSheetId="0">'人口動態総覧，性・保健所・市町村別（実数）'!$A$1:$AD$58</definedName>
    <definedName name="_xlnm.Print_Area" localSheetId="1">'人口動態総覧，性・保健所・市町村別（率）'!$A$1:$N$55</definedName>
  </definedNames>
  <calcPr fullCalcOnLoad="1"/>
</workbook>
</file>

<file path=xl/sharedStrings.xml><?xml version="1.0" encoding="utf-8"?>
<sst xmlns="http://schemas.openxmlformats.org/spreadsheetml/2006/main" count="241" uniqueCount="93">
  <si>
    <t>出　　　生　　　数</t>
  </si>
  <si>
    <t>死　　　亡　　　数</t>
  </si>
  <si>
    <t>自　然</t>
  </si>
  <si>
    <t>乳児死亡数</t>
  </si>
  <si>
    <t>死　　　産　　　数</t>
  </si>
  <si>
    <t>周　産　期　死　亡　数</t>
  </si>
  <si>
    <t>婚　姻</t>
  </si>
  <si>
    <t>総　数</t>
  </si>
  <si>
    <t>男</t>
  </si>
  <si>
    <t>女</t>
  </si>
  <si>
    <t>人　工</t>
  </si>
  <si>
    <t>名護市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</si>
  <si>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</si>
  <si>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</si>
  <si>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</si>
  <si>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</si>
  <si>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</si>
  <si>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</si>
  <si>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</si>
  <si>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</si>
  <si>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恩納村</t>
  </si>
  <si>
    <t>宜野座村</t>
  </si>
  <si>
    <t>金武町</t>
  </si>
  <si>
    <t>宜野湾市</t>
  </si>
  <si>
    <t>沖縄市</t>
  </si>
  <si>
    <t>読谷村</t>
  </si>
  <si>
    <t>嘉手納町</t>
  </si>
  <si>
    <t>北谷町</t>
  </si>
  <si>
    <t>北中城村</t>
  </si>
  <si>
    <t>中城村</t>
  </si>
  <si>
    <t>那覇市</t>
  </si>
  <si>
    <t>南 部 保 健 所</t>
  </si>
  <si>
    <t>浦添市</t>
  </si>
  <si>
    <t>糸満市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</si>
  <si>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</si>
  <si>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</si>
  <si>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</si>
  <si>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</si>
  <si>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</si>
  <si>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</si>
  <si>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</si>
  <si>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宮 古 保 健 所</t>
  </si>
  <si>
    <t>多良間村</t>
  </si>
  <si>
    <t>八重山 保健所</t>
  </si>
  <si>
    <t>石垣市</t>
  </si>
  <si>
    <t>竹富町</t>
  </si>
  <si>
    <t>与那国町</t>
  </si>
  <si>
    <t>注：</t>
  </si>
  <si>
    <t>乳児死亡</t>
  </si>
  <si>
    <t>新生児死亡</t>
  </si>
  <si>
    <t>周産期死亡</t>
  </si>
  <si>
    <t>中 部 保 健 所</t>
  </si>
  <si>
    <t>西原町</t>
  </si>
  <si>
    <t>豊見城市</t>
  </si>
  <si>
    <t>久米島町</t>
  </si>
  <si>
    <t>宮古島市</t>
  </si>
  <si>
    <t>うるま市</t>
  </si>
  <si>
    <t>与那国町</t>
  </si>
  <si>
    <t>宮古島市</t>
  </si>
  <si>
    <t>南城市</t>
  </si>
  <si>
    <t>八重瀬町</t>
  </si>
  <si>
    <t>人口動態総覧（率）、保健所・市町村別</t>
  </si>
  <si>
    <t>死亡</t>
  </si>
  <si>
    <t>離婚</t>
  </si>
  <si>
    <t>（人  口  千  対）</t>
  </si>
  <si>
    <t>（出  生  千  対）</t>
  </si>
  <si>
    <t>総数</t>
  </si>
  <si>
    <t>自然</t>
  </si>
  <si>
    <t>人工</t>
  </si>
  <si>
    <t xml:space="preserve"> （人 口 千 対）</t>
  </si>
  <si>
    <t>北 部 保 健 所</t>
  </si>
  <si>
    <t>北 部 保 健 所</t>
  </si>
  <si>
    <t>自然増減</t>
  </si>
  <si>
    <t>離婚は別居する前の住所による。</t>
  </si>
  <si>
    <t>（出産千対)</t>
  </si>
  <si>
    <t>注：</t>
  </si>
  <si>
    <t xml:space="preserve">   死 産（出 産 千 対）</t>
  </si>
  <si>
    <t>乳児・新生児死亡率は出生千対、死産率は出産（出生＋死産）千対、周産期死亡率は出産（出生＋妊娠満22週以後の死産）</t>
  </si>
  <si>
    <t>千対である。</t>
  </si>
  <si>
    <t>早　期
新生児
死　亡</t>
  </si>
  <si>
    <t>沖　　　縄　　　県</t>
  </si>
  <si>
    <t>与那原町</t>
  </si>
  <si>
    <t>市町村の分類は、出生は子の住所、死亡は死亡者の住所、死産は母の住所、婚姻は夫の住所、</t>
  </si>
  <si>
    <t>出生</t>
  </si>
  <si>
    <t>沖　　　縄　　　県</t>
  </si>
  <si>
    <t>那覇市保健所</t>
  </si>
  <si>
    <t>自然
増減数</t>
  </si>
  <si>
    <t>婚　姻
件　数</t>
  </si>
  <si>
    <t>離　婚
件　数</t>
  </si>
  <si>
    <t>人口動態総覧，性・保健所・市町村別</t>
  </si>
  <si>
    <t>新生児
死亡数</t>
  </si>
  <si>
    <t>妊娠満22週　　
以後の死産</t>
  </si>
  <si>
    <t>令和2年(2020)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</si>
</sst>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_ "/>
    <numFmt numFmtId="180" formatCode="#,##0.000_ "/>
    <numFmt numFmtId="181" formatCode="_ * #,##0.0_ ;_ * \-#,##0.0_ ;_ * &quot;-&quot;_ ;_ @_ "/>
    <numFmt numFmtId="182" formatCode="_ * #,##0.00_ ;_ * \-#,##0.00_ ;_ * &quot;-&quot;_ ;_ @_ "/>
    <numFmt numFmtId="183" formatCode="#,##0.0000_ "/>
    <numFmt numFmtId="184" formatCode="#,##0_ ;[Red]\-#,##0\ "/>
    <numFmt numFmtId="185" formatCode="_ * #,##0.0_ ;_ * \-#,##0.0_ ;_ * &quot;-&quot;?_ ;_ @_ "/>
    <numFmt numFmtId="186" formatCode="0_);[Red]\(0\)"/>
    <numFmt numFmtId="187" formatCode="0.0_);[Red]\(0.0\)"/>
    <numFmt numFmtId="188" formatCode="0;&quot;△ &quot;0"/>
    <numFmt numFmtId="189" formatCode="0.0;&quot;△ &quot;0.0"/>
    <numFmt numFmtId="190" formatCode="0.00_);[Red]\(0.00\)"/>
    <numFmt numFmtId="191" formatCode="#,##0.0;&quot;△ &quot;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¥&quot;#,##0_);[Red]\(&quot;¥&quot;#,##0\)"/>
    <numFmt numFmtId="197" formatCode="#,##0;&quot;△ &quot;#,##0"/>
    <numFmt numFmtId="198" formatCode="0.00000"/>
    <numFmt numFmtId="199" formatCode="0.0000"/>
    <numFmt numFmtId="200" formatCode="0.000"/>
    <numFmt numFmtId="201" formatCode="0.0"/>
    <numFmt numFmtId="202" formatCode="0.000000"/>
    <numFmt numFmtId="203" formatCode="0.0000000"/>
    <numFmt numFmtId="204" formatCode="0.00000000"/>
    <numFmt numFmtId="205" formatCode="0.000000000"/>
    <numFmt numFmtId="206" formatCode="0.00000000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5" fillId="0" borderId="0" xfId="49" applyNumberFormat="1" applyFont="1" applyFill="1" applyAlignment="1">
      <alignment vertical="center"/>
    </xf>
    <xf numFmtId="176" fontId="5" fillId="0" borderId="0" xfId="49" applyNumberFormat="1" applyFont="1" applyFill="1" applyBorder="1" applyAlignment="1">
      <alignment vertical="center"/>
    </xf>
    <xf numFmtId="176" fontId="6" fillId="0" borderId="0" xfId="49" applyNumberFormat="1" applyFont="1" applyFill="1" applyAlignment="1">
      <alignment vertical="center"/>
    </xf>
    <xf numFmtId="176" fontId="6" fillId="0" borderId="0" xfId="49" applyNumberFormat="1" applyFont="1" applyFill="1" applyAlignment="1">
      <alignment horizontal="left" vertical="center"/>
    </xf>
    <xf numFmtId="49" fontId="6" fillId="0" borderId="0" xfId="49" applyNumberFormat="1" applyFont="1" applyFill="1" applyAlignment="1">
      <alignment horizontal="distributed" vertical="center"/>
    </xf>
    <xf numFmtId="181" fontId="6" fillId="0" borderId="0" xfId="49" applyNumberFormat="1" applyFont="1" applyFill="1" applyBorder="1" applyAlignment="1">
      <alignment vertical="center"/>
    </xf>
    <xf numFmtId="189" fontId="6" fillId="0" borderId="0" xfId="49" applyNumberFormat="1" applyFont="1" applyFill="1" applyBorder="1" applyAlignment="1">
      <alignment vertical="center"/>
    </xf>
    <xf numFmtId="176" fontId="6" fillId="0" borderId="0" xfId="49" applyNumberFormat="1" applyFont="1" applyFill="1" applyBorder="1" applyAlignment="1">
      <alignment vertical="center"/>
    </xf>
    <xf numFmtId="176" fontId="6" fillId="0" borderId="0" xfId="49" applyNumberFormat="1" applyFont="1" applyFill="1" applyBorder="1" applyAlignment="1">
      <alignment horizontal="center" vertical="center"/>
    </xf>
    <xf numFmtId="176" fontId="6" fillId="0" borderId="0" xfId="49" applyNumberFormat="1" applyFont="1" applyFill="1" applyAlignment="1">
      <alignment horizontal="center" vertical="center"/>
    </xf>
    <xf numFmtId="176" fontId="6" fillId="0" borderId="0" xfId="49" applyNumberFormat="1" applyFont="1" applyFill="1" applyBorder="1" applyAlignment="1">
      <alignment/>
    </xf>
    <xf numFmtId="176" fontId="6" fillId="0" borderId="10" xfId="49" applyNumberFormat="1" applyFont="1" applyFill="1" applyBorder="1" applyAlignment="1">
      <alignment/>
    </xf>
    <xf numFmtId="176" fontId="6" fillId="0" borderId="0" xfId="49" applyNumberFormat="1" applyFont="1" applyFill="1" applyBorder="1" applyAlignment="1">
      <alignment horizontal="left"/>
    </xf>
    <xf numFmtId="176" fontId="6" fillId="0" borderId="0" xfId="49" applyNumberFormat="1" applyFont="1" applyFill="1" applyAlignment="1">
      <alignment/>
    </xf>
    <xf numFmtId="181" fontId="6" fillId="0" borderId="0" xfId="49" applyNumberFormat="1" applyFont="1" applyFill="1" applyBorder="1" applyAlignment="1">
      <alignment/>
    </xf>
    <xf numFmtId="182" fontId="6" fillId="0" borderId="0" xfId="49" applyNumberFormat="1" applyFont="1" applyFill="1" applyBorder="1" applyAlignment="1">
      <alignment vertical="center"/>
    </xf>
    <xf numFmtId="49" fontId="6" fillId="0" borderId="0" xfId="49" applyNumberFormat="1" applyFont="1" applyFill="1" applyBorder="1" applyAlignment="1">
      <alignment horizontal="distributed"/>
    </xf>
    <xf numFmtId="177" fontId="6" fillId="0" borderId="0" xfId="49" applyNumberFormat="1" applyFont="1" applyFill="1" applyBorder="1" applyAlignment="1">
      <alignment horizontal="left" vertical="center"/>
    </xf>
    <xf numFmtId="176" fontId="6" fillId="0" borderId="0" xfId="49" applyNumberFormat="1" applyFont="1" applyFill="1" applyAlignment="1">
      <alignment horizontal="right" vertical="center"/>
    </xf>
    <xf numFmtId="41" fontId="6" fillId="0" borderId="11" xfId="49" applyNumberFormat="1" applyFont="1" applyFill="1" applyBorder="1" applyAlignment="1">
      <alignment/>
    </xf>
    <xf numFmtId="41" fontId="6" fillId="0" borderId="0" xfId="49" applyNumberFormat="1" applyFont="1" applyFill="1" applyBorder="1" applyAlignment="1">
      <alignment/>
    </xf>
    <xf numFmtId="176" fontId="9" fillId="0" borderId="0" xfId="49" applyNumberFormat="1" applyFont="1" applyFill="1" applyAlignment="1">
      <alignment/>
    </xf>
    <xf numFmtId="41" fontId="6" fillId="0" borderId="12" xfId="49" applyNumberFormat="1" applyFont="1" applyFill="1" applyBorder="1" applyAlignment="1">
      <alignment/>
    </xf>
    <xf numFmtId="41" fontId="6" fillId="0" borderId="12" xfId="49" applyNumberFormat="1" applyFont="1" applyFill="1" applyBorder="1" applyAlignment="1">
      <alignment horizontal="right"/>
    </xf>
    <xf numFmtId="41" fontId="6" fillId="0" borderId="12" xfId="49" applyNumberFormat="1" applyFont="1" applyFill="1" applyBorder="1" applyAlignment="1" applyProtection="1">
      <alignment/>
      <protection locked="0"/>
    </xf>
    <xf numFmtId="41" fontId="6" fillId="0" borderId="12" xfId="49" applyNumberFormat="1" applyFont="1" applyFill="1" applyBorder="1" applyAlignment="1" applyProtection="1">
      <alignment horizontal="right"/>
      <protection locked="0"/>
    </xf>
    <xf numFmtId="41" fontId="6" fillId="0" borderId="0" xfId="49" applyNumberFormat="1" applyFont="1" applyFill="1" applyBorder="1" applyAlignment="1" applyProtection="1">
      <alignment/>
      <protection locked="0"/>
    </xf>
    <xf numFmtId="41" fontId="6" fillId="0" borderId="13" xfId="49" applyNumberFormat="1" applyFont="1" applyFill="1" applyBorder="1" applyAlignment="1" applyProtection="1">
      <alignment/>
      <protection locked="0"/>
    </xf>
    <xf numFmtId="41" fontId="6" fillId="0" borderId="13" xfId="49" applyNumberFormat="1" applyFont="1" applyFill="1" applyBorder="1" applyAlignment="1" applyProtection="1">
      <alignment horizontal="right"/>
      <protection locked="0"/>
    </xf>
    <xf numFmtId="188" fontId="6" fillId="0" borderId="0" xfId="49" applyNumberFormat="1" applyFont="1" applyFill="1" applyAlignment="1">
      <alignment vertical="center"/>
    </xf>
    <xf numFmtId="41" fontId="6" fillId="0" borderId="13" xfId="49" applyNumberFormat="1" applyFont="1" applyFill="1" applyBorder="1" applyAlignment="1">
      <alignment/>
    </xf>
    <xf numFmtId="41" fontId="6" fillId="0" borderId="14" xfId="49" applyNumberFormat="1" applyFont="1" applyFill="1" applyBorder="1" applyAlignment="1">
      <alignment/>
    </xf>
    <xf numFmtId="41" fontId="6" fillId="0" borderId="13" xfId="49" applyNumberFormat="1" applyFont="1" applyFill="1" applyBorder="1" applyAlignment="1">
      <alignment horizontal="right"/>
    </xf>
    <xf numFmtId="41" fontId="6" fillId="0" borderId="14" xfId="49" applyNumberFormat="1" applyFont="1" applyFill="1" applyBorder="1" applyAlignment="1" applyProtection="1">
      <alignment horizontal="right"/>
      <protection locked="0"/>
    </xf>
    <xf numFmtId="41" fontId="6" fillId="0" borderId="14" xfId="49" applyNumberFormat="1" applyFont="1" applyFill="1" applyBorder="1" applyAlignment="1">
      <alignment horizontal="right"/>
    </xf>
    <xf numFmtId="176" fontId="5" fillId="0" borderId="0" xfId="49" applyNumberFormat="1" applyFont="1" applyFill="1" applyAlignment="1">
      <alignment horizontal="center" vertical="center"/>
    </xf>
    <xf numFmtId="177" fontId="5" fillId="0" borderId="0" xfId="49" applyNumberFormat="1" applyFont="1" applyFill="1" applyBorder="1" applyAlignment="1">
      <alignment horizontal="left" vertical="center"/>
    </xf>
    <xf numFmtId="176" fontId="5" fillId="0" borderId="0" xfId="49" applyNumberFormat="1" applyFont="1" applyFill="1" applyAlignment="1">
      <alignment horizontal="left" vertical="center"/>
    </xf>
    <xf numFmtId="49" fontId="5" fillId="0" borderId="0" xfId="49" applyNumberFormat="1" applyFont="1" applyFill="1" applyAlignment="1">
      <alignment horizontal="distributed" vertical="center"/>
    </xf>
    <xf numFmtId="176" fontId="5" fillId="0" borderId="0" xfId="49" applyNumberFormat="1" applyFont="1" applyFill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176" fontId="6" fillId="0" borderId="16" xfId="49" applyNumberFormat="1" applyFont="1" applyFill="1" applyBorder="1" applyAlignment="1">
      <alignment vertical="center"/>
    </xf>
    <xf numFmtId="176" fontId="6" fillId="0" borderId="17" xfId="49" applyNumberFormat="1" applyFont="1" applyFill="1" applyBorder="1" applyAlignment="1">
      <alignment horizontal="left" vertical="center"/>
    </xf>
    <xf numFmtId="49" fontId="6" fillId="0" borderId="18" xfId="49" applyNumberFormat="1" applyFont="1" applyFill="1" applyBorder="1" applyAlignment="1">
      <alignment horizontal="distributed" vertical="center"/>
    </xf>
    <xf numFmtId="176" fontId="6" fillId="0" borderId="19" xfId="49" applyNumberFormat="1" applyFont="1" applyFill="1" applyBorder="1" applyAlignment="1">
      <alignment horizontal="centerContinuous" vertical="center"/>
    </xf>
    <xf numFmtId="176" fontId="6" fillId="0" borderId="20" xfId="49" applyNumberFormat="1" applyFont="1" applyFill="1" applyBorder="1" applyAlignment="1">
      <alignment horizontal="centerContinuous" vertical="center"/>
    </xf>
    <xf numFmtId="176" fontId="6" fillId="0" borderId="21" xfId="49" applyNumberFormat="1" applyFont="1" applyFill="1" applyBorder="1" applyAlignment="1">
      <alignment horizontal="center"/>
    </xf>
    <xf numFmtId="176" fontId="6" fillId="0" borderId="17" xfId="49" applyNumberFormat="1" applyFont="1" applyFill="1" applyBorder="1" applyAlignment="1">
      <alignment horizontal="centerContinuous" vertical="center"/>
    </xf>
    <xf numFmtId="176" fontId="6" fillId="0" borderId="21" xfId="49" applyNumberFormat="1" applyFont="1" applyFill="1" applyBorder="1" applyAlignment="1">
      <alignment horizontal="center" vertical="center" wrapText="1"/>
    </xf>
    <xf numFmtId="176" fontId="6" fillId="0" borderId="18" xfId="49" applyNumberFormat="1" applyFont="1" applyFill="1" applyBorder="1" applyAlignment="1">
      <alignment horizontal="centerContinuous" vertical="center"/>
    </xf>
    <xf numFmtId="176" fontId="6" fillId="0" borderId="16" xfId="49" applyNumberFormat="1" applyFont="1" applyFill="1" applyBorder="1" applyAlignment="1">
      <alignment horizontal="center"/>
    </xf>
    <xf numFmtId="176" fontId="6" fillId="0" borderId="22" xfId="49" applyNumberFormat="1" applyFont="1" applyFill="1" applyBorder="1" applyAlignment="1">
      <alignment horizontal="center" vertical="center"/>
    </xf>
    <xf numFmtId="176" fontId="6" fillId="0" borderId="15" xfId="49" applyNumberFormat="1" applyFont="1" applyFill="1" applyBorder="1" applyAlignment="1">
      <alignment horizontal="left" vertical="center"/>
    </xf>
    <xf numFmtId="49" fontId="6" fillId="0" borderId="13" xfId="49" applyNumberFormat="1" applyFont="1" applyFill="1" applyBorder="1" applyAlignment="1">
      <alignment horizontal="center" vertical="center"/>
    </xf>
    <xf numFmtId="176" fontId="6" fillId="0" borderId="23" xfId="49" applyNumberFormat="1" applyFont="1" applyFill="1" applyBorder="1" applyAlignment="1">
      <alignment horizontal="center" vertical="center"/>
    </xf>
    <xf numFmtId="176" fontId="6" fillId="0" borderId="14" xfId="49" applyNumberFormat="1" applyFont="1" applyFill="1" applyBorder="1" applyAlignment="1">
      <alignment horizontal="center" vertical="top" wrapText="1"/>
    </xf>
    <xf numFmtId="176" fontId="6" fillId="0" borderId="14" xfId="49" applyNumberFormat="1" applyFont="1" applyFill="1" applyBorder="1" applyAlignment="1">
      <alignment horizontal="center" vertical="center" wrapText="1"/>
    </xf>
    <xf numFmtId="176" fontId="6" fillId="0" borderId="23" xfId="49" applyNumberFormat="1" applyFont="1" applyFill="1" applyBorder="1" applyAlignment="1">
      <alignment horizontal="distributed" vertical="center" wrapText="1"/>
    </xf>
    <xf numFmtId="176" fontId="6" fillId="0" borderId="23" xfId="49" applyNumberFormat="1" applyFont="1" applyFill="1" applyBorder="1" applyAlignment="1">
      <alignment horizontal="center" vertical="center" wrapText="1"/>
    </xf>
    <xf numFmtId="176" fontId="6" fillId="0" borderId="22" xfId="49" applyNumberFormat="1" applyFont="1" applyFill="1" applyBorder="1" applyAlignment="1">
      <alignment horizontal="center" vertical="top" wrapText="1"/>
    </xf>
    <xf numFmtId="176" fontId="6" fillId="0" borderId="10" xfId="49" applyNumberFormat="1" applyFont="1" applyFill="1" applyBorder="1" applyAlignment="1">
      <alignment horizontal="left"/>
    </xf>
    <xf numFmtId="176" fontId="6" fillId="0" borderId="0" xfId="49" applyNumberFormat="1" applyFont="1" applyFill="1" applyBorder="1" applyAlignment="1">
      <alignment horizontal="center"/>
    </xf>
    <xf numFmtId="49" fontId="6" fillId="0" borderId="12" xfId="49" applyNumberFormat="1" applyFont="1" applyFill="1" applyBorder="1" applyAlignment="1">
      <alignment horizontal="center"/>
    </xf>
    <xf numFmtId="188" fontId="6" fillId="0" borderId="12" xfId="49" applyNumberFormat="1" applyFont="1" applyFill="1" applyBorder="1" applyAlignment="1">
      <alignment/>
    </xf>
    <xf numFmtId="177" fontId="6" fillId="0" borderId="0" xfId="49" applyNumberFormat="1" applyFont="1" applyFill="1" applyBorder="1" applyAlignment="1">
      <alignment horizontal="left"/>
    </xf>
    <xf numFmtId="49" fontId="6" fillId="0" borderId="12" xfId="49" applyNumberFormat="1" applyFont="1" applyFill="1" applyBorder="1" applyAlignment="1">
      <alignment horizontal="distributed"/>
    </xf>
    <xf numFmtId="176" fontId="6" fillId="0" borderId="22" xfId="49" applyNumberFormat="1" applyFont="1" applyFill="1" applyBorder="1" applyAlignment="1">
      <alignment/>
    </xf>
    <xf numFmtId="176" fontId="6" fillId="0" borderId="15" xfId="49" applyNumberFormat="1" applyFont="1" applyFill="1" applyBorder="1" applyAlignment="1">
      <alignment horizontal="left"/>
    </xf>
    <xf numFmtId="49" fontId="6" fillId="0" borderId="13" xfId="49" applyNumberFormat="1" applyFont="1" applyFill="1" applyBorder="1" applyAlignment="1">
      <alignment horizontal="distributed"/>
    </xf>
    <xf numFmtId="188" fontId="6" fillId="0" borderId="13" xfId="49" applyNumberFormat="1" applyFont="1" applyFill="1" applyBorder="1" applyAlignment="1">
      <alignment/>
    </xf>
    <xf numFmtId="188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49" fontId="6" fillId="0" borderId="0" xfId="49" applyNumberFormat="1" applyFont="1" applyFill="1" applyBorder="1" applyAlignment="1">
      <alignment vertical="center"/>
    </xf>
    <xf numFmtId="188" fontId="6" fillId="0" borderId="0" xfId="49" applyNumberFormat="1" applyFont="1" applyFill="1" applyBorder="1" applyAlignment="1">
      <alignment vertical="center"/>
    </xf>
    <xf numFmtId="177" fontId="6" fillId="0" borderId="0" xfId="49" applyNumberFormat="1" applyFont="1" applyFill="1" applyBorder="1" applyAlignment="1">
      <alignment vertical="center"/>
    </xf>
    <xf numFmtId="49" fontId="6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188" fontId="10" fillId="0" borderId="0" xfId="0" applyNumberFormat="1" applyFont="1" applyFill="1" applyAlignment="1">
      <alignment/>
    </xf>
    <xf numFmtId="49" fontId="6" fillId="0" borderId="0" xfId="49" applyNumberFormat="1" applyFont="1" applyFill="1" applyAlignment="1">
      <alignment horizontal="distributed" wrapText="1"/>
    </xf>
    <xf numFmtId="0" fontId="10" fillId="0" borderId="0" xfId="0" applyFont="1" applyFill="1" applyAlignment="1">
      <alignment wrapText="1"/>
    </xf>
    <xf numFmtId="181" fontId="6" fillId="0" borderId="15" xfId="49" applyNumberFormat="1" applyFont="1" applyFill="1" applyBorder="1" applyAlignment="1">
      <alignment vertical="center"/>
    </xf>
    <xf numFmtId="181" fontId="6" fillId="0" borderId="0" xfId="49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81" fontId="6" fillId="0" borderId="23" xfId="49" applyNumberFormat="1" applyFont="1" applyFill="1" applyBorder="1" applyAlignment="1">
      <alignment horizontal="center" vertical="center"/>
    </xf>
    <xf numFmtId="181" fontId="6" fillId="0" borderId="19" xfId="49" applyNumberFormat="1" applyFont="1" applyFill="1" applyBorder="1" applyAlignment="1">
      <alignment horizontal="center" vertical="center"/>
    </xf>
    <xf numFmtId="181" fontId="7" fillId="0" borderId="23" xfId="49" applyNumberFormat="1" applyFont="1" applyFill="1" applyBorder="1" applyAlignment="1">
      <alignment horizontal="center" vertical="center"/>
    </xf>
    <xf numFmtId="181" fontId="7" fillId="0" borderId="19" xfId="49" applyNumberFormat="1" applyFont="1" applyFill="1" applyBorder="1" applyAlignment="1">
      <alignment horizontal="center" vertical="center"/>
    </xf>
    <xf numFmtId="181" fontId="6" fillId="0" borderId="23" xfId="49" applyNumberFormat="1" applyFont="1" applyFill="1" applyBorder="1" applyAlignment="1">
      <alignment horizontal="center" vertical="center" shrinkToFit="1"/>
    </xf>
    <xf numFmtId="181" fontId="7" fillId="0" borderId="19" xfId="49" applyNumberFormat="1" applyFont="1" applyFill="1" applyBorder="1" applyAlignment="1">
      <alignment horizontal="center" vertical="center"/>
    </xf>
    <xf numFmtId="181" fontId="7" fillId="0" borderId="20" xfId="49" applyNumberFormat="1" applyFont="1" applyFill="1" applyBorder="1" applyAlignment="1">
      <alignment horizontal="center" vertical="center"/>
    </xf>
    <xf numFmtId="181" fontId="8" fillId="0" borderId="19" xfId="49" applyNumberFormat="1" applyFont="1" applyFill="1" applyBorder="1" applyAlignment="1">
      <alignment horizontal="center" vertical="center"/>
    </xf>
    <xf numFmtId="182" fontId="6" fillId="0" borderId="23" xfId="49" applyNumberFormat="1" applyFont="1" applyFill="1" applyBorder="1" applyAlignment="1">
      <alignment horizontal="center" vertical="center"/>
    </xf>
    <xf numFmtId="181" fontId="6" fillId="0" borderId="19" xfId="49" applyNumberFormat="1" applyFont="1" applyFill="1" applyBorder="1" applyAlignment="1">
      <alignment horizontal="center" vertical="center"/>
    </xf>
    <xf numFmtId="181" fontId="6" fillId="0" borderId="20" xfId="49" applyNumberFormat="1" applyFont="1" applyFill="1" applyBorder="1" applyAlignment="1">
      <alignment horizontal="center" vertical="center"/>
    </xf>
    <xf numFmtId="181" fontId="6" fillId="0" borderId="24" xfId="49" applyNumberFormat="1" applyFont="1" applyFill="1" applyBorder="1" applyAlignment="1">
      <alignment horizontal="center" vertical="center"/>
    </xf>
    <xf numFmtId="176" fontId="6" fillId="0" borderId="10" xfId="49" applyNumberFormat="1" applyFont="1" applyFill="1" applyBorder="1" applyAlignment="1">
      <alignment horizontal="centerContinuous"/>
    </xf>
    <xf numFmtId="176" fontId="6" fillId="0" borderId="0" xfId="49" applyNumberFormat="1" applyFont="1" applyFill="1" applyBorder="1" applyAlignment="1">
      <alignment horizontal="centerContinuous"/>
    </xf>
    <xf numFmtId="49" fontId="6" fillId="0" borderId="12" xfId="49" applyNumberFormat="1" applyFont="1" applyFill="1" applyBorder="1" applyAlignment="1">
      <alignment horizontal="centerContinuous"/>
    </xf>
    <xf numFmtId="189" fontId="6" fillId="0" borderId="11" xfId="49" applyNumberFormat="1" applyFont="1" applyFill="1" applyBorder="1" applyAlignment="1">
      <alignment horizontal="right"/>
    </xf>
    <xf numFmtId="181" fontId="6" fillId="0" borderId="21" xfId="49" applyNumberFormat="1" applyFont="1" applyFill="1" applyBorder="1" applyAlignment="1">
      <alignment/>
    </xf>
    <xf numFmtId="181" fontId="6" fillId="0" borderId="12" xfId="49" applyNumberFormat="1" applyFont="1" applyFill="1" applyBorder="1" applyAlignment="1">
      <alignment/>
    </xf>
    <xf numFmtId="181" fontId="6" fillId="0" borderId="18" xfId="49" applyNumberFormat="1" applyFont="1" applyFill="1" applyBorder="1" applyAlignment="1">
      <alignment/>
    </xf>
    <xf numFmtId="181" fontId="6" fillId="0" borderId="11" xfId="49" applyNumberFormat="1" applyFont="1" applyFill="1" applyBorder="1" applyAlignment="1">
      <alignment horizontal="right"/>
    </xf>
    <xf numFmtId="182" fontId="6" fillId="0" borderId="11" xfId="49" applyNumberFormat="1" applyFont="1" applyFill="1" applyBorder="1" applyAlignment="1">
      <alignment horizontal="right"/>
    </xf>
    <xf numFmtId="181" fontId="6" fillId="0" borderId="11" xfId="49" applyNumberFormat="1" applyFont="1" applyFill="1" applyBorder="1" applyAlignment="1">
      <alignment/>
    </xf>
    <xf numFmtId="189" fontId="6" fillId="0" borderId="14" xfId="49" applyNumberFormat="1" applyFont="1" applyFill="1" applyBorder="1" applyAlignment="1">
      <alignment horizontal="right"/>
    </xf>
    <xf numFmtId="181" fontId="6" fillId="0" borderId="14" xfId="49" applyNumberFormat="1" applyFont="1" applyFill="1" applyBorder="1" applyAlignment="1">
      <alignment/>
    </xf>
    <xf numFmtId="181" fontId="6" fillId="0" borderId="13" xfId="49" applyNumberFormat="1" applyFont="1" applyFill="1" applyBorder="1" applyAlignment="1">
      <alignment/>
    </xf>
    <xf numFmtId="181" fontId="6" fillId="0" borderId="14" xfId="49" applyNumberFormat="1" applyFont="1" applyFill="1" applyBorder="1" applyAlignment="1">
      <alignment horizontal="right"/>
    </xf>
    <xf numFmtId="182" fontId="6" fillId="0" borderId="14" xfId="49" applyNumberFormat="1" applyFont="1" applyFill="1" applyBorder="1" applyAlignment="1">
      <alignment horizontal="right"/>
    </xf>
    <xf numFmtId="49" fontId="6" fillId="0" borderId="0" xfId="49" applyNumberFormat="1" applyFont="1" applyFill="1" applyBorder="1" applyAlignment="1">
      <alignment/>
    </xf>
    <xf numFmtId="189" fontId="6" fillId="0" borderId="0" xfId="49" applyNumberFormat="1" applyFont="1" applyFill="1" applyBorder="1" applyAlignment="1">
      <alignment/>
    </xf>
    <xf numFmtId="182" fontId="6" fillId="0" borderId="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70"/>
  <sheetViews>
    <sheetView zoomScale="115" zoomScaleNormal="115" workbookViewId="0" topLeftCell="T34">
      <selection activeCell="AH7" sqref="AH7"/>
    </sheetView>
  </sheetViews>
  <sheetFormatPr defaultColWidth="5.625" defaultRowHeight="13.5"/>
  <cols>
    <col min="1" max="1" width="3.125" style="3" customWidth="1"/>
    <col min="2" max="2" width="4.00390625" style="4" customWidth="1"/>
    <col min="3" max="3" width="10.25390625" style="5" customWidth="1"/>
    <col min="4" max="10" width="9.625" style="3" customWidth="1"/>
    <col min="11" max="11" width="1.25" style="18" customWidth="1"/>
    <col min="12" max="12" width="3.125" style="3" customWidth="1"/>
    <col min="13" max="13" width="4.00390625" style="4" customWidth="1"/>
    <col min="14" max="14" width="10.25390625" style="5" customWidth="1"/>
    <col min="15" max="15" width="9.125" style="3" customWidth="1"/>
    <col min="16" max="16" width="9.125" style="19" customWidth="1"/>
    <col min="17" max="18" width="9.125" style="3" customWidth="1"/>
    <col min="19" max="21" width="9.875" style="3" customWidth="1"/>
    <col min="22" max="22" width="2.875" style="18" customWidth="1"/>
    <col min="23" max="23" width="3.125" style="3" customWidth="1"/>
    <col min="24" max="24" width="4.00390625" style="4" customWidth="1"/>
    <col min="25" max="25" width="10.625" style="5" customWidth="1"/>
    <col min="26" max="30" width="13.25390625" style="3" customWidth="1"/>
    <col min="31" max="16384" width="5.625" style="3" customWidth="1"/>
  </cols>
  <sheetData>
    <row r="1" spans="1:25" s="1" customFormat="1" ht="14.25">
      <c r="A1" s="36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7"/>
      <c r="M1" s="38"/>
      <c r="N1" s="39"/>
      <c r="P1" s="40"/>
      <c r="V1" s="37"/>
      <c r="X1" s="38"/>
      <c r="Y1" s="39"/>
    </row>
    <row r="2" spans="9:30" ht="13.5" customHeight="1">
      <c r="I2" s="41" t="s">
        <v>92</v>
      </c>
      <c r="J2" s="41"/>
      <c r="T2" s="41" t="str">
        <f>I2</f>
        <v>令和2年(2020)</v>
      </c>
      <c r="U2" s="41"/>
      <c r="AD2" s="19" t="str">
        <f>I2</f>
        <v>令和2年(2020)</v>
      </c>
    </row>
    <row r="3" spans="1:30" ht="15.75" customHeight="1">
      <c r="A3" s="42"/>
      <c r="B3" s="43"/>
      <c r="C3" s="44"/>
      <c r="D3" s="45" t="s">
        <v>0</v>
      </c>
      <c r="E3" s="46"/>
      <c r="F3" s="46"/>
      <c r="G3" s="45" t="s">
        <v>1</v>
      </c>
      <c r="H3" s="46"/>
      <c r="I3" s="46"/>
      <c r="J3" s="47"/>
      <c r="L3" s="42"/>
      <c r="M3" s="43"/>
      <c r="N3" s="44"/>
      <c r="O3" s="48" t="s">
        <v>3</v>
      </c>
      <c r="P3" s="48"/>
      <c r="Q3" s="48"/>
      <c r="R3" s="49" t="s">
        <v>90</v>
      </c>
      <c r="S3" s="48" t="s">
        <v>4</v>
      </c>
      <c r="T3" s="48"/>
      <c r="U3" s="50"/>
      <c r="W3" s="42"/>
      <c r="X3" s="43"/>
      <c r="Y3" s="44"/>
      <c r="Z3" s="45" t="s">
        <v>5</v>
      </c>
      <c r="AA3" s="46"/>
      <c r="AB3" s="46"/>
      <c r="AC3" s="51"/>
      <c r="AD3" s="47"/>
    </row>
    <row r="4" spans="1:30" s="10" customFormat="1" ht="33.75">
      <c r="A4" s="52"/>
      <c r="B4" s="53"/>
      <c r="C4" s="54"/>
      <c r="D4" s="55" t="s">
        <v>7</v>
      </c>
      <c r="E4" s="55" t="s">
        <v>8</v>
      </c>
      <c r="F4" s="55" t="s">
        <v>9</v>
      </c>
      <c r="G4" s="55" t="s">
        <v>7</v>
      </c>
      <c r="H4" s="55" t="s">
        <v>8</v>
      </c>
      <c r="I4" s="55" t="s">
        <v>9</v>
      </c>
      <c r="J4" s="56" t="s">
        <v>86</v>
      </c>
      <c r="K4" s="18"/>
      <c r="L4" s="52"/>
      <c r="M4" s="53"/>
      <c r="N4" s="54"/>
      <c r="O4" s="55" t="s">
        <v>7</v>
      </c>
      <c r="P4" s="55" t="s">
        <v>8</v>
      </c>
      <c r="Q4" s="55" t="s">
        <v>9</v>
      </c>
      <c r="R4" s="57"/>
      <c r="S4" s="55" t="s">
        <v>7</v>
      </c>
      <c r="T4" s="55" t="s">
        <v>2</v>
      </c>
      <c r="U4" s="55" t="s">
        <v>10</v>
      </c>
      <c r="V4" s="18"/>
      <c r="W4" s="52"/>
      <c r="X4" s="53"/>
      <c r="Y4" s="54"/>
      <c r="Z4" s="55" t="s">
        <v>7</v>
      </c>
      <c r="AA4" s="58" t="s">
        <v>91</v>
      </c>
      <c r="AB4" s="59" t="s">
        <v>79</v>
      </c>
      <c r="AC4" s="60" t="s">
        <v>87</v>
      </c>
      <c r="AD4" s="56" t="s">
        <v>88</v>
      </c>
    </row>
    <row r="5" spans="1:30" s="22" customFormat="1" ht="19.5" customHeight="1">
      <c r="A5" s="61" t="s">
        <v>80</v>
      </c>
      <c r="B5" s="62"/>
      <c r="C5" s="63"/>
      <c r="D5" s="20">
        <f>D6+D16+D28+D30+D46+D49</f>
        <v>14943</v>
      </c>
      <c r="E5" s="20">
        <f aca="true" t="shared" si="0" ref="E5:J5">E6+E16+E28+E30+E46+E49</f>
        <v>7637</v>
      </c>
      <c r="F5" s="20">
        <f t="shared" si="0"/>
        <v>7306</v>
      </c>
      <c r="G5" s="20">
        <f t="shared" si="0"/>
        <v>12390</v>
      </c>
      <c r="H5" s="20">
        <f t="shared" si="0"/>
        <v>6703</v>
      </c>
      <c r="I5" s="20">
        <f t="shared" si="0"/>
        <v>5687</v>
      </c>
      <c r="J5" s="64">
        <f t="shared" si="0"/>
        <v>2553</v>
      </c>
      <c r="K5" s="65"/>
      <c r="L5" s="61" t="s">
        <v>80</v>
      </c>
      <c r="M5" s="62"/>
      <c r="N5" s="63"/>
      <c r="O5" s="20">
        <f aca="true" t="shared" si="1" ref="O5:U5">O6+O16+O28+O30+O46+O49</f>
        <v>39</v>
      </c>
      <c r="P5" s="20">
        <f t="shared" si="1"/>
        <v>21</v>
      </c>
      <c r="Q5" s="20">
        <f t="shared" si="1"/>
        <v>18</v>
      </c>
      <c r="R5" s="20">
        <f t="shared" si="1"/>
        <v>19</v>
      </c>
      <c r="S5" s="20">
        <f t="shared" si="1"/>
        <v>323</v>
      </c>
      <c r="T5" s="20">
        <f t="shared" si="1"/>
        <v>153</v>
      </c>
      <c r="U5" s="20">
        <f t="shared" si="1"/>
        <v>170</v>
      </c>
      <c r="V5" s="65"/>
      <c r="W5" s="61" t="s">
        <v>80</v>
      </c>
      <c r="X5" s="62"/>
      <c r="Y5" s="63"/>
      <c r="Z5" s="20">
        <f>Z6+Z16+Z28+Z30+Z46+Z49</f>
        <v>52</v>
      </c>
      <c r="AA5" s="20">
        <f>AA6+AA16+AA28+AA30+AA46+AA49</f>
        <v>35</v>
      </c>
      <c r="AB5" s="20">
        <f>AB6+AB16+AB28+AB30+AB46+AB49</f>
        <v>17</v>
      </c>
      <c r="AC5" s="20">
        <f>AC6+AC16+AC28+AC30+AC46+AC49</f>
        <v>7376</v>
      </c>
      <c r="AD5" s="20">
        <f>AD6+AD16+AD28+AD30+AD46+AD49</f>
        <v>3410</v>
      </c>
    </row>
    <row r="6" spans="1:30" s="11" customFormat="1" ht="22.5" customHeight="1">
      <c r="A6" s="12">
        <v>51</v>
      </c>
      <c r="B6" s="13" t="s">
        <v>71</v>
      </c>
      <c r="C6" s="66"/>
      <c r="D6" s="23">
        <f aca="true" t="shared" si="2" ref="D6:J6">SUM(D7:D15)</f>
        <v>935</v>
      </c>
      <c r="E6" s="23">
        <f t="shared" si="2"/>
        <v>470</v>
      </c>
      <c r="F6" s="23">
        <f t="shared" si="2"/>
        <v>465</v>
      </c>
      <c r="G6" s="23">
        <f t="shared" si="2"/>
        <v>1081</v>
      </c>
      <c r="H6" s="23">
        <f t="shared" si="2"/>
        <v>602</v>
      </c>
      <c r="I6" s="23">
        <f t="shared" si="2"/>
        <v>479</v>
      </c>
      <c r="J6" s="64">
        <f t="shared" si="2"/>
        <v>-146</v>
      </c>
      <c r="K6" s="13"/>
      <c r="L6" s="12">
        <v>51</v>
      </c>
      <c r="M6" s="13" t="s">
        <v>71</v>
      </c>
      <c r="N6" s="66"/>
      <c r="O6" s="24">
        <f>SUM(O7:O15)</f>
        <v>1</v>
      </c>
      <c r="P6" s="24">
        <f aca="true" t="shared" si="3" ref="P6:U6">SUM(P7:P15)</f>
        <v>1</v>
      </c>
      <c r="Q6" s="24">
        <f t="shared" si="3"/>
        <v>0</v>
      </c>
      <c r="R6" s="24">
        <f t="shared" si="3"/>
        <v>1</v>
      </c>
      <c r="S6" s="24">
        <f t="shared" si="3"/>
        <v>21</v>
      </c>
      <c r="T6" s="24">
        <f t="shared" si="3"/>
        <v>12</v>
      </c>
      <c r="U6" s="24">
        <f t="shared" si="3"/>
        <v>9</v>
      </c>
      <c r="V6" s="13"/>
      <c r="W6" s="12">
        <v>51</v>
      </c>
      <c r="X6" s="13" t="s">
        <v>71</v>
      </c>
      <c r="Y6" s="66"/>
      <c r="Z6" s="24">
        <f>SUM(Z7:Z15)</f>
        <v>4</v>
      </c>
      <c r="AA6" s="24">
        <f>SUM(AA7:AA15)</f>
        <v>3</v>
      </c>
      <c r="AB6" s="24">
        <f>SUM(AB7:AB15)</f>
        <v>1</v>
      </c>
      <c r="AC6" s="24">
        <f>SUM(AC7:AC15)</f>
        <v>438</v>
      </c>
      <c r="AD6" s="24">
        <f>SUM(AD7:AD15)</f>
        <v>223</v>
      </c>
    </row>
    <row r="7" spans="1:30" s="14" customFormat="1" ht="13.5" customHeight="1">
      <c r="A7" s="12"/>
      <c r="B7" s="13">
        <v>209</v>
      </c>
      <c r="C7" s="66" t="s">
        <v>11</v>
      </c>
      <c r="D7" s="23">
        <v>668</v>
      </c>
      <c r="E7" s="25">
        <v>334</v>
      </c>
      <c r="F7" s="25">
        <v>334</v>
      </c>
      <c r="G7" s="23">
        <v>537</v>
      </c>
      <c r="H7" s="25">
        <v>305</v>
      </c>
      <c r="I7" s="25">
        <v>232</v>
      </c>
      <c r="J7" s="64">
        <f aca="true" t="shared" si="4" ref="J7:J15">D7-G7</f>
        <v>131</v>
      </c>
      <c r="K7" s="65"/>
      <c r="L7" s="12"/>
      <c r="M7" s="13">
        <v>209</v>
      </c>
      <c r="N7" s="66" t="s">
        <v>11</v>
      </c>
      <c r="O7" s="24">
        <v>1</v>
      </c>
      <c r="P7" s="24">
        <v>1</v>
      </c>
      <c r="Q7" s="24">
        <v>0</v>
      </c>
      <c r="R7" s="24">
        <v>1</v>
      </c>
      <c r="S7" s="24">
        <f>SUM(T7:U7)</f>
        <v>15</v>
      </c>
      <c r="T7" s="24">
        <v>9</v>
      </c>
      <c r="U7" s="26">
        <v>6</v>
      </c>
      <c r="V7" s="65"/>
      <c r="W7" s="12"/>
      <c r="X7" s="13">
        <v>209</v>
      </c>
      <c r="Y7" s="66" t="s">
        <v>11</v>
      </c>
      <c r="Z7" s="24">
        <v>4</v>
      </c>
      <c r="AA7" s="26">
        <v>3</v>
      </c>
      <c r="AB7" s="26">
        <v>1</v>
      </c>
      <c r="AC7" s="26">
        <v>318</v>
      </c>
      <c r="AD7" s="26">
        <v>152</v>
      </c>
    </row>
    <row r="8" spans="1:30" s="14" customFormat="1" ht="13.5" customHeight="1">
      <c r="A8" s="12"/>
      <c r="B8" s="13">
        <v>301</v>
      </c>
      <c r="C8" s="66" t="s">
        <v>12</v>
      </c>
      <c r="D8" s="23">
        <v>31</v>
      </c>
      <c r="E8" s="25">
        <v>15</v>
      </c>
      <c r="F8" s="25">
        <v>16</v>
      </c>
      <c r="G8" s="23">
        <v>74</v>
      </c>
      <c r="H8" s="25">
        <v>42</v>
      </c>
      <c r="I8" s="25">
        <v>32</v>
      </c>
      <c r="J8" s="64">
        <f t="shared" si="4"/>
        <v>-43</v>
      </c>
      <c r="K8" s="65"/>
      <c r="L8" s="12"/>
      <c r="M8" s="13">
        <v>301</v>
      </c>
      <c r="N8" s="66" t="s">
        <v>12</v>
      </c>
      <c r="O8" s="24">
        <v>0</v>
      </c>
      <c r="P8" s="24">
        <v>0</v>
      </c>
      <c r="Q8" s="24">
        <v>0</v>
      </c>
      <c r="R8" s="24">
        <v>0</v>
      </c>
      <c r="S8" s="24">
        <f aca="true" t="shared" si="5" ref="S8:S15">SUM(T8:U8)</f>
        <v>1</v>
      </c>
      <c r="T8" s="24">
        <v>0</v>
      </c>
      <c r="U8" s="24">
        <v>1</v>
      </c>
      <c r="V8" s="65"/>
      <c r="W8" s="12"/>
      <c r="X8" s="13">
        <v>301</v>
      </c>
      <c r="Y8" s="66" t="s">
        <v>12</v>
      </c>
      <c r="Z8" s="24">
        <v>0</v>
      </c>
      <c r="AA8" s="24">
        <v>0</v>
      </c>
      <c r="AB8" s="24">
        <v>0</v>
      </c>
      <c r="AC8" s="26">
        <v>13</v>
      </c>
      <c r="AD8" s="26">
        <v>5</v>
      </c>
    </row>
    <row r="9" spans="1:30" s="14" customFormat="1" ht="13.5" customHeight="1">
      <c r="A9" s="12"/>
      <c r="B9" s="13">
        <v>302</v>
      </c>
      <c r="C9" s="66" t="s">
        <v>13</v>
      </c>
      <c r="D9" s="23">
        <v>19</v>
      </c>
      <c r="E9" s="25">
        <v>13</v>
      </c>
      <c r="F9" s="25">
        <v>6</v>
      </c>
      <c r="G9" s="23">
        <v>51</v>
      </c>
      <c r="H9" s="25">
        <v>24</v>
      </c>
      <c r="I9" s="25">
        <v>27</v>
      </c>
      <c r="J9" s="64">
        <f t="shared" si="4"/>
        <v>-32</v>
      </c>
      <c r="K9" s="65"/>
      <c r="L9" s="12"/>
      <c r="M9" s="13">
        <v>302</v>
      </c>
      <c r="N9" s="66" t="s">
        <v>13</v>
      </c>
      <c r="O9" s="24">
        <v>0</v>
      </c>
      <c r="P9" s="24">
        <v>0</v>
      </c>
      <c r="Q9" s="24">
        <v>0</v>
      </c>
      <c r="R9" s="24">
        <v>0</v>
      </c>
      <c r="S9" s="24">
        <f t="shared" si="5"/>
        <v>2</v>
      </c>
      <c r="T9" s="24">
        <v>1</v>
      </c>
      <c r="U9" s="24">
        <v>1</v>
      </c>
      <c r="V9" s="65"/>
      <c r="W9" s="12"/>
      <c r="X9" s="13">
        <v>302</v>
      </c>
      <c r="Y9" s="66" t="s">
        <v>13</v>
      </c>
      <c r="Z9" s="24">
        <v>0</v>
      </c>
      <c r="AA9" s="24">
        <v>0</v>
      </c>
      <c r="AB9" s="24">
        <v>0</v>
      </c>
      <c r="AC9" s="26">
        <v>7</v>
      </c>
      <c r="AD9" s="26">
        <v>7</v>
      </c>
    </row>
    <row r="10" spans="1:30" s="14" customFormat="1" ht="13.5" customHeight="1">
      <c r="A10" s="12"/>
      <c r="B10" s="13">
        <v>303</v>
      </c>
      <c r="C10" s="66" t="s">
        <v>14</v>
      </c>
      <c r="D10" s="23">
        <v>11</v>
      </c>
      <c r="E10" s="25">
        <v>8</v>
      </c>
      <c r="F10" s="25">
        <v>3</v>
      </c>
      <c r="G10" s="23">
        <v>24</v>
      </c>
      <c r="H10" s="25">
        <v>13</v>
      </c>
      <c r="I10" s="25">
        <v>11</v>
      </c>
      <c r="J10" s="64">
        <f t="shared" si="4"/>
        <v>-13</v>
      </c>
      <c r="K10" s="65"/>
      <c r="L10" s="12"/>
      <c r="M10" s="13">
        <v>303</v>
      </c>
      <c r="N10" s="66" t="s">
        <v>14</v>
      </c>
      <c r="O10" s="24">
        <v>0</v>
      </c>
      <c r="P10" s="24">
        <v>0</v>
      </c>
      <c r="Q10" s="24">
        <v>0</v>
      </c>
      <c r="R10" s="24">
        <v>0</v>
      </c>
      <c r="S10" s="24">
        <f t="shared" si="5"/>
        <v>0</v>
      </c>
      <c r="T10" s="24">
        <v>0</v>
      </c>
      <c r="U10" s="24">
        <v>0</v>
      </c>
      <c r="V10" s="65"/>
      <c r="W10" s="12"/>
      <c r="X10" s="13">
        <v>303</v>
      </c>
      <c r="Y10" s="66" t="s">
        <v>14</v>
      </c>
      <c r="Z10" s="24">
        <v>0</v>
      </c>
      <c r="AA10" s="24">
        <v>0</v>
      </c>
      <c r="AB10" s="24">
        <v>0</v>
      </c>
      <c r="AC10" s="26">
        <v>3</v>
      </c>
      <c r="AD10" s="26">
        <v>2</v>
      </c>
    </row>
    <row r="11" spans="1:30" s="14" customFormat="1" ht="13.5" customHeight="1">
      <c r="A11" s="12"/>
      <c r="B11" s="13">
        <v>306</v>
      </c>
      <c r="C11" s="66" t="s">
        <v>15</v>
      </c>
      <c r="D11" s="23">
        <v>72</v>
      </c>
      <c r="E11" s="25">
        <v>33</v>
      </c>
      <c r="F11" s="25">
        <v>39</v>
      </c>
      <c r="G11" s="23">
        <v>130</v>
      </c>
      <c r="H11" s="25">
        <v>70</v>
      </c>
      <c r="I11" s="25">
        <v>60</v>
      </c>
      <c r="J11" s="64">
        <f t="shared" si="4"/>
        <v>-58</v>
      </c>
      <c r="K11" s="65"/>
      <c r="L11" s="12"/>
      <c r="M11" s="13">
        <v>306</v>
      </c>
      <c r="N11" s="66" t="s">
        <v>15</v>
      </c>
      <c r="O11" s="24">
        <v>0</v>
      </c>
      <c r="P11" s="24">
        <v>0</v>
      </c>
      <c r="Q11" s="24">
        <v>0</v>
      </c>
      <c r="R11" s="24">
        <v>0</v>
      </c>
      <c r="S11" s="24">
        <f t="shared" si="5"/>
        <v>2</v>
      </c>
      <c r="T11" s="24">
        <v>1</v>
      </c>
      <c r="U11" s="26">
        <v>1</v>
      </c>
      <c r="V11" s="65"/>
      <c r="W11" s="12"/>
      <c r="X11" s="13">
        <v>306</v>
      </c>
      <c r="Y11" s="66" t="s">
        <v>15</v>
      </c>
      <c r="Z11" s="24">
        <v>0</v>
      </c>
      <c r="AA11" s="24">
        <v>0</v>
      </c>
      <c r="AB11" s="24">
        <v>0</v>
      </c>
      <c r="AC11" s="26">
        <v>36</v>
      </c>
      <c r="AD11" s="26">
        <v>24</v>
      </c>
    </row>
    <row r="12" spans="1:30" s="14" customFormat="1" ht="13.5" customHeight="1">
      <c r="A12" s="12"/>
      <c r="B12" s="13">
        <v>308</v>
      </c>
      <c r="C12" s="66" t="s">
        <v>16</v>
      </c>
      <c r="D12" s="23">
        <v>86</v>
      </c>
      <c r="E12" s="25">
        <v>42</v>
      </c>
      <c r="F12" s="25">
        <v>44</v>
      </c>
      <c r="G12" s="23">
        <v>179</v>
      </c>
      <c r="H12" s="25">
        <v>105</v>
      </c>
      <c r="I12" s="25">
        <v>74</v>
      </c>
      <c r="J12" s="64">
        <f t="shared" si="4"/>
        <v>-93</v>
      </c>
      <c r="K12" s="65"/>
      <c r="L12" s="12"/>
      <c r="M12" s="13">
        <v>308</v>
      </c>
      <c r="N12" s="66" t="s">
        <v>16</v>
      </c>
      <c r="O12" s="24">
        <v>0</v>
      </c>
      <c r="P12" s="24">
        <v>0</v>
      </c>
      <c r="Q12" s="24">
        <v>0</v>
      </c>
      <c r="R12" s="24">
        <v>0</v>
      </c>
      <c r="S12" s="24">
        <f t="shared" si="5"/>
        <v>1</v>
      </c>
      <c r="T12" s="24">
        <v>1</v>
      </c>
      <c r="U12" s="26">
        <v>0</v>
      </c>
      <c r="V12" s="65"/>
      <c r="W12" s="12"/>
      <c r="X12" s="13">
        <v>308</v>
      </c>
      <c r="Y12" s="66" t="s">
        <v>16</v>
      </c>
      <c r="Z12" s="24">
        <v>0</v>
      </c>
      <c r="AA12" s="24">
        <v>0</v>
      </c>
      <c r="AB12" s="24">
        <v>0</v>
      </c>
      <c r="AC12" s="26">
        <v>37</v>
      </c>
      <c r="AD12" s="26">
        <v>24</v>
      </c>
    </row>
    <row r="13" spans="1:30" s="14" customFormat="1" ht="13.5" customHeight="1">
      <c r="A13" s="12"/>
      <c r="B13" s="13">
        <v>315</v>
      </c>
      <c r="C13" s="66" t="s">
        <v>17</v>
      </c>
      <c r="D13" s="23">
        <v>34</v>
      </c>
      <c r="E13" s="25">
        <v>18</v>
      </c>
      <c r="F13" s="25">
        <v>16</v>
      </c>
      <c r="G13" s="23">
        <v>44</v>
      </c>
      <c r="H13" s="25">
        <v>19</v>
      </c>
      <c r="I13" s="25">
        <v>25</v>
      </c>
      <c r="J13" s="64">
        <f t="shared" si="4"/>
        <v>-10</v>
      </c>
      <c r="K13" s="65"/>
      <c r="L13" s="12"/>
      <c r="M13" s="13">
        <v>315</v>
      </c>
      <c r="N13" s="66" t="s">
        <v>17</v>
      </c>
      <c r="O13" s="24">
        <v>0</v>
      </c>
      <c r="P13" s="24">
        <v>0</v>
      </c>
      <c r="Q13" s="24">
        <v>0</v>
      </c>
      <c r="R13" s="24">
        <v>0</v>
      </c>
      <c r="S13" s="24">
        <f t="shared" si="5"/>
        <v>0</v>
      </c>
      <c r="T13" s="24">
        <v>0</v>
      </c>
      <c r="U13" s="24">
        <v>0</v>
      </c>
      <c r="V13" s="65"/>
      <c r="W13" s="12"/>
      <c r="X13" s="13">
        <v>315</v>
      </c>
      <c r="Y13" s="66" t="s">
        <v>17</v>
      </c>
      <c r="Z13" s="24">
        <v>0</v>
      </c>
      <c r="AA13" s="24">
        <v>0</v>
      </c>
      <c r="AB13" s="24">
        <v>0</v>
      </c>
      <c r="AC13" s="26">
        <v>14</v>
      </c>
      <c r="AD13" s="26">
        <v>6</v>
      </c>
    </row>
    <row r="14" spans="1:30" s="14" customFormat="1" ht="13.5" customHeight="1">
      <c r="A14" s="12"/>
      <c r="B14" s="13">
        <v>359</v>
      </c>
      <c r="C14" s="66" t="s">
        <v>18</v>
      </c>
      <c r="D14" s="23">
        <v>7</v>
      </c>
      <c r="E14" s="25">
        <v>2</v>
      </c>
      <c r="F14" s="25">
        <v>5</v>
      </c>
      <c r="G14" s="23">
        <v>12</v>
      </c>
      <c r="H14" s="25">
        <v>9</v>
      </c>
      <c r="I14" s="25">
        <v>3</v>
      </c>
      <c r="J14" s="64">
        <f t="shared" si="4"/>
        <v>-5</v>
      </c>
      <c r="K14" s="65"/>
      <c r="L14" s="12"/>
      <c r="M14" s="13">
        <v>359</v>
      </c>
      <c r="N14" s="66" t="s">
        <v>18</v>
      </c>
      <c r="O14" s="24">
        <v>0</v>
      </c>
      <c r="P14" s="24">
        <v>0</v>
      </c>
      <c r="Q14" s="24">
        <v>0</v>
      </c>
      <c r="R14" s="24">
        <v>0</v>
      </c>
      <c r="S14" s="24">
        <f t="shared" si="5"/>
        <v>0</v>
      </c>
      <c r="T14" s="24">
        <v>0</v>
      </c>
      <c r="U14" s="24">
        <v>0</v>
      </c>
      <c r="V14" s="65"/>
      <c r="W14" s="12"/>
      <c r="X14" s="13">
        <v>359</v>
      </c>
      <c r="Y14" s="66" t="s">
        <v>18</v>
      </c>
      <c r="Z14" s="24">
        <v>0</v>
      </c>
      <c r="AA14" s="24">
        <v>0</v>
      </c>
      <c r="AB14" s="24">
        <v>0</v>
      </c>
      <c r="AC14" s="26">
        <v>4</v>
      </c>
      <c r="AD14" s="26">
        <v>1</v>
      </c>
    </row>
    <row r="15" spans="1:30" s="14" customFormat="1" ht="13.5" customHeight="1">
      <c r="A15" s="12"/>
      <c r="B15" s="13">
        <v>360</v>
      </c>
      <c r="C15" s="66" t="s">
        <v>19</v>
      </c>
      <c r="D15" s="23">
        <v>7</v>
      </c>
      <c r="E15" s="25">
        <v>5</v>
      </c>
      <c r="F15" s="25">
        <v>2</v>
      </c>
      <c r="G15" s="23">
        <v>30</v>
      </c>
      <c r="H15" s="25">
        <v>15</v>
      </c>
      <c r="I15" s="25">
        <v>15</v>
      </c>
      <c r="J15" s="64">
        <f t="shared" si="4"/>
        <v>-23</v>
      </c>
      <c r="K15" s="65"/>
      <c r="L15" s="12"/>
      <c r="M15" s="13">
        <v>360</v>
      </c>
      <c r="N15" s="66" t="s">
        <v>19</v>
      </c>
      <c r="O15" s="24">
        <v>0</v>
      </c>
      <c r="P15" s="24">
        <v>0</v>
      </c>
      <c r="Q15" s="24">
        <v>0</v>
      </c>
      <c r="R15" s="24">
        <v>0</v>
      </c>
      <c r="S15" s="24">
        <f t="shared" si="5"/>
        <v>0</v>
      </c>
      <c r="T15" s="24">
        <v>0</v>
      </c>
      <c r="U15" s="24">
        <v>0</v>
      </c>
      <c r="V15" s="65"/>
      <c r="W15" s="12"/>
      <c r="X15" s="13">
        <v>360</v>
      </c>
      <c r="Y15" s="66" t="s">
        <v>19</v>
      </c>
      <c r="Z15" s="24">
        <v>0</v>
      </c>
      <c r="AA15" s="24">
        <v>0</v>
      </c>
      <c r="AB15" s="24">
        <v>0</v>
      </c>
      <c r="AC15" s="26">
        <v>6</v>
      </c>
      <c r="AD15" s="26">
        <v>2</v>
      </c>
    </row>
    <row r="16" spans="1:30" s="14" customFormat="1" ht="22.5" customHeight="1">
      <c r="A16" s="12">
        <v>58</v>
      </c>
      <c r="B16" s="13" t="s">
        <v>51</v>
      </c>
      <c r="C16" s="66"/>
      <c r="D16" s="23">
        <f aca="true" t="shared" si="6" ref="D16:J16">SUM(D17:D27)</f>
        <v>5467</v>
      </c>
      <c r="E16" s="23">
        <f t="shared" si="6"/>
        <v>2785</v>
      </c>
      <c r="F16" s="23">
        <f t="shared" si="6"/>
        <v>2682</v>
      </c>
      <c r="G16" s="23">
        <f t="shared" si="6"/>
        <v>4158</v>
      </c>
      <c r="H16" s="23">
        <f t="shared" si="6"/>
        <v>2228</v>
      </c>
      <c r="I16" s="23">
        <f t="shared" si="6"/>
        <v>1930</v>
      </c>
      <c r="J16" s="64">
        <f t="shared" si="6"/>
        <v>1309</v>
      </c>
      <c r="K16" s="13"/>
      <c r="L16" s="12">
        <v>58</v>
      </c>
      <c r="M16" s="13" t="s">
        <v>51</v>
      </c>
      <c r="N16" s="66"/>
      <c r="O16" s="24">
        <f>SUM(O17:O27)</f>
        <v>14</v>
      </c>
      <c r="P16" s="24">
        <f aca="true" t="shared" si="7" ref="P16:U16">SUM(P17:P27)</f>
        <v>8</v>
      </c>
      <c r="Q16" s="24">
        <f t="shared" si="7"/>
        <v>6</v>
      </c>
      <c r="R16" s="24">
        <f t="shared" si="7"/>
        <v>8</v>
      </c>
      <c r="S16" s="24">
        <f t="shared" si="7"/>
        <v>116</v>
      </c>
      <c r="T16" s="24">
        <f t="shared" si="7"/>
        <v>61</v>
      </c>
      <c r="U16" s="24">
        <f t="shared" si="7"/>
        <v>55</v>
      </c>
      <c r="V16" s="13"/>
      <c r="W16" s="12">
        <v>58</v>
      </c>
      <c r="X16" s="13" t="s">
        <v>51</v>
      </c>
      <c r="Y16" s="66"/>
      <c r="Z16" s="24">
        <f>SUM(Z17:Z27)</f>
        <v>20</v>
      </c>
      <c r="AA16" s="24">
        <f>SUM(AA17:AA27)</f>
        <v>12</v>
      </c>
      <c r="AB16" s="24">
        <f>SUM(AB17:AB27)</f>
        <v>8</v>
      </c>
      <c r="AC16" s="24">
        <f>SUM(AC17:AC27)</f>
        <v>2838</v>
      </c>
      <c r="AD16" s="24">
        <f>SUM(AD17:AD27)</f>
        <v>1284</v>
      </c>
    </row>
    <row r="17" spans="1:30" s="14" customFormat="1" ht="13.5" customHeight="1">
      <c r="A17" s="12"/>
      <c r="B17" s="13">
        <v>205</v>
      </c>
      <c r="C17" s="66" t="s">
        <v>23</v>
      </c>
      <c r="D17" s="23">
        <v>1183</v>
      </c>
      <c r="E17" s="25">
        <v>604</v>
      </c>
      <c r="F17" s="25">
        <v>579</v>
      </c>
      <c r="G17" s="23">
        <v>617</v>
      </c>
      <c r="H17" s="25">
        <v>338</v>
      </c>
      <c r="I17" s="25">
        <v>279</v>
      </c>
      <c r="J17" s="64">
        <f aca="true" t="shared" si="8" ref="J17:J27">D17-G17</f>
        <v>566</v>
      </c>
      <c r="K17" s="65"/>
      <c r="L17" s="12"/>
      <c r="M17" s="13">
        <v>205</v>
      </c>
      <c r="N17" s="66" t="s">
        <v>23</v>
      </c>
      <c r="O17" s="24">
        <v>1</v>
      </c>
      <c r="P17" s="26">
        <v>1</v>
      </c>
      <c r="Q17" s="26">
        <v>0</v>
      </c>
      <c r="R17" s="26">
        <v>1</v>
      </c>
      <c r="S17" s="24">
        <f>SUM(T17:U17)</f>
        <v>23</v>
      </c>
      <c r="T17" s="26">
        <v>12</v>
      </c>
      <c r="U17" s="26">
        <v>11</v>
      </c>
      <c r="V17" s="65"/>
      <c r="W17" s="12"/>
      <c r="X17" s="13">
        <v>205</v>
      </c>
      <c r="Y17" s="66" t="s">
        <v>23</v>
      </c>
      <c r="Z17" s="24">
        <v>2</v>
      </c>
      <c r="AA17" s="26">
        <v>1</v>
      </c>
      <c r="AB17" s="26">
        <v>1</v>
      </c>
      <c r="AC17" s="26">
        <v>645</v>
      </c>
      <c r="AD17" s="26">
        <v>227</v>
      </c>
    </row>
    <row r="18" spans="1:30" s="14" customFormat="1" ht="13.5" customHeight="1">
      <c r="A18" s="12"/>
      <c r="B18" s="13">
        <v>211</v>
      </c>
      <c r="C18" s="66" t="s">
        <v>24</v>
      </c>
      <c r="D18" s="23">
        <v>1501</v>
      </c>
      <c r="E18" s="25">
        <v>791</v>
      </c>
      <c r="F18" s="25">
        <v>710</v>
      </c>
      <c r="G18" s="23">
        <v>1135</v>
      </c>
      <c r="H18" s="25">
        <v>600</v>
      </c>
      <c r="I18" s="25">
        <v>535</v>
      </c>
      <c r="J18" s="64">
        <f t="shared" si="8"/>
        <v>366</v>
      </c>
      <c r="K18" s="65"/>
      <c r="L18" s="12"/>
      <c r="M18" s="13">
        <v>211</v>
      </c>
      <c r="N18" s="66" t="s">
        <v>24</v>
      </c>
      <c r="O18" s="24">
        <v>3</v>
      </c>
      <c r="P18" s="26">
        <v>2</v>
      </c>
      <c r="Q18" s="26">
        <v>1</v>
      </c>
      <c r="R18" s="26">
        <v>1</v>
      </c>
      <c r="S18" s="24">
        <f aca="true" t="shared" si="9" ref="S18:S27">SUM(T18:U18)</f>
        <v>32</v>
      </c>
      <c r="T18" s="26">
        <v>20</v>
      </c>
      <c r="U18" s="26">
        <v>12</v>
      </c>
      <c r="V18" s="65"/>
      <c r="W18" s="12"/>
      <c r="X18" s="13">
        <v>211</v>
      </c>
      <c r="Y18" s="66" t="s">
        <v>24</v>
      </c>
      <c r="Z18" s="24">
        <v>4</v>
      </c>
      <c r="AA18" s="26">
        <v>3</v>
      </c>
      <c r="AB18" s="26">
        <v>1</v>
      </c>
      <c r="AC18" s="26">
        <v>791</v>
      </c>
      <c r="AD18" s="26">
        <v>409</v>
      </c>
    </row>
    <row r="19" spans="1:30" s="14" customFormat="1" ht="13.5" customHeight="1">
      <c r="A19" s="12"/>
      <c r="B19" s="13">
        <v>213</v>
      </c>
      <c r="C19" s="66" t="s">
        <v>56</v>
      </c>
      <c r="D19" s="23">
        <v>1339</v>
      </c>
      <c r="E19" s="25">
        <v>669</v>
      </c>
      <c r="F19" s="25">
        <v>670</v>
      </c>
      <c r="G19" s="23">
        <v>1152</v>
      </c>
      <c r="H19" s="25">
        <v>625</v>
      </c>
      <c r="I19" s="25">
        <v>527</v>
      </c>
      <c r="J19" s="64">
        <f t="shared" si="8"/>
        <v>187</v>
      </c>
      <c r="K19" s="65"/>
      <c r="L19" s="12"/>
      <c r="M19" s="13">
        <v>213</v>
      </c>
      <c r="N19" s="66" t="s">
        <v>56</v>
      </c>
      <c r="O19" s="24">
        <v>7</v>
      </c>
      <c r="P19" s="26">
        <v>3</v>
      </c>
      <c r="Q19" s="26">
        <v>4</v>
      </c>
      <c r="R19" s="26">
        <v>5</v>
      </c>
      <c r="S19" s="24">
        <f t="shared" si="9"/>
        <v>33</v>
      </c>
      <c r="T19" s="26">
        <v>17</v>
      </c>
      <c r="U19" s="26">
        <v>16</v>
      </c>
      <c r="V19" s="65"/>
      <c r="W19" s="12"/>
      <c r="X19" s="13">
        <v>213</v>
      </c>
      <c r="Y19" s="66" t="s">
        <v>56</v>
      </c>
      <c r="Z19" s="24">
        <v>10</v>
      </c>
      <c r="AA19" s="26">
        <v>5</v>
      </c>
      <c r="AB19" s="26">
        <v>5</v>
      </c>
      <c r="AC19" s="26">
        <v>642</v>
      </c>
      <c r="AD19" s="26">
        <v>315</v>
      </c>
    </row>
    <row r="20" spans="1:30" s="14" customFormat="1" ht="13.5" customHeight="1">
      <c r="A20" s="12"/>
      <c r="B20" s="13">
        <v>311</v>
      </c>
      <c r="C20" s="66" t="s">
        <v>20</v>
      </c>
      <c r="D20" s="23">
        <v>58</v>
      </c>
      <c r="E20" s="25">
        <v>24</v>
      </c>
      <c r="F20" s="25">
        <v>34</v>
      </c>
      <c r="G20" s="23">
        <v>94</v>
      </c>
      <c r="H20" s="25">
        <v>46</v>
      </c>
      <c r="I20" s="25">
        <v>48</v>
      </c>
      <c r="J20" s="64">
        <f t="shared" si="8"/>
        <v>-36</v>
      </c>
      <c r="K20" s="65"/>
      <c r="L20" s="12"/>
      <c r="M20" s="13">
        <v>311</v>
      </c>
      <c r="N20" s="66" t="s">
        <v>20</v>
      </c>
      <c r="O20" s="24">
        <v>0</v>
      </c>
      <c r="P20" s="24">
        <v>0</v>
      </c>
      <c r="Q20" s="24">
        <v>0</v>
      </c>
      <c r="R20" s="26">
        <v>0</v>
      </c>
      <c r="S20" s="24">
        <f t="shared" si="9"/>
        <v>2</v>
      </c>
      <c r="T20" s="26">
        <v>2</v>
      </c>
      <c r="U20" s="26">
        <v>0</v>
      </c>
      <c r="V20" s="65"/>
      <c r="W20" s="12"/>
      <c r="X20" s="13">
        <v>311</v>
      </c>
      <c r="Y20" s="66" t="s">
        <v>20</v>
      </c>
      <c r="Z20" s="24">
        <v>0</v>
      </c>
      <c r="AA20" s="26">
        <v>0</v>
      </c>
      <c r="AB20" s="26">
        <v>0</v>
      </c>
      <c r="AC20" s="26">
        <v>50</v>
      </c>
      <c r="AD20" s="26">
        <v>21</v>
      </c>
    </row>
    <row r="21" spans="1:30" s="14" customFormat="1" ht="13.5" customHeight="1">
      <c r="A21" s="12"/>
      <c r="B21" s="13">
        <v>313</v>
      </c>
      <c r="C21" s="66" t="s">
        <v>21</v>
      </c>
      <c r="D21" s="23">
        <v>76</v>
      </c>
      <c r="E21" s="25">
        <v>35</v>
      </c>
      <c r="F21" s="25">
        <v>41</v>
      </c>
      <c r="G21" s="23">
        <v>73</v>
      </c>
      <c r="H21" s="25">
        <v>37</v>
      </c>
      <c r="I21" s="25">
        <v>36</v>
      </c>
      <c r="J21" s="64">
        <f t="shared" si="8"/>
        <v>3</v>
      </c>
      <c r="K21" s="65"/>
      <c r="L21" s="12"/>
      <c r="M21" s="13">
        <v>313</v>
      </c>
      <c r="N21" s="66" t="s">
        <v>21</v>
      </c>
      <c r="O21" s="24">
        <v>0</v>
      </c>
      <c r="P21" s="24">
        <v>0</v>
      </c>
      <c r="Q21" s="24">
        <v>0</v>
      </c>
      <c r="R21" s="26">
        <v>0</v>
      </c>
      <c r="S21" s="24">
        <f t="shared" si="9"/>
        <v>0</v>
      </c>
      <c r="T21" s="26">
        <v>0</v>
      </c>
      <c r="U21" s="26">
        <v>0</v>
      </c>
      <c r="V21" s="65"/>
      <c r="W21" s="12"/>
      <c r="X21" s="13">
        <v>313</v>
      </c>
      <c r="Y21" s="66" t="s">
        <v>21</v>
      </c>
      <c r="Z21" s="24">
        <v>0</v>
      </c>
      <c r="AA21" s="26">
        <v>0</v>
      </c>
      <c r="AB21" s="26">
        <v>0</v>
      </c>
      <c r="AC21" s="26">
        <v>30</v>
      </c>
      <c r="AD21" s="26">
        <v>9</v>
      </c>
    </row>
    <row r="22" spans="1:30" s="14" customFormat="1" ht="13.5" customHeight="1">
      <c r="A22" s="12"/>
      <c r="B22" s="13">
        <v>314</v>
      </c>
      <c r="C22" s="66" t="s">
        <v>22</v>
      </c>
      <c r="D22" s="23">
        <v>114</v>
      </c>
      <c r="E22" s="25">
        <v>58</v>
      </c>
      <c r="F22" s="25">
        <v>56</v>
      </c>
      <c r="G22" s="23">
        <v>134</v>
      </c>
      <c r="H22" s="25">
        <v>70</v>
      </c>
      <c r="I22" s="25">
        <v>64</v>
      </c>
      <c r="J22" s="64">
        <f t="shared" si="8"/>
        <v>-20</v>
      </c>
      <c r="K22" s="65"/>
      <c r="L22" s="12"/>
      <c r="M22" s="13">
        <v>314</v>
      </c>
      <c r="N22" s="66" t="s">
        <v>22</v>
      </c>
      <c r="O22" s="24">
        <v>2</v>
      </c>
      <c r="P22" s="26">
        <v>1</v>
      </c>
      <c r="Q22" s="26">
        <v>1</v>
      </c>
      <c r="R22" s="26">
        <v>1</v>
      </c>
      <c r="S22" s="24">
        <f t="shared" si="9"/>
        <v>1</v>
      </c>
      <c r="T22" s="26">
        <v>0</v>
      </c>
      <c r="U22" s="26">
        <v>1</v>
      </c>
      <c r="V22" s="65"/>
      <c r="W22" s="12"/>
      <c r="X22" s="13">
        <v>314</v>
      </c>
      <c r="Y22" s="66" t="s">
        <v>22</v>
      </c>
      <c r="Z22" s="24">
        <v>1</v>
      </c>
      <c r="AA22" s="26">
        <v>0</v>
      </c>
      <c r="AB22" s="26">
        <v>1</v>
      </c>
      <c r="AC22" s="26">
        <v>64</v>
      </c>
      <c r="AD22" s="26">
        <v>26</v>
      </c>
    </row>
    <row r="23" spans="1:30" s="14" customFormat="1" ht="13.5" customHeight="1">
      <c r="A23" s="12"/>
      <c r="B23" s="13">
        <v>324</v>
      </c>
      <c r="C23" s="66" t="s">
        <v>25</v>
      </c>
      <c r="D23" s="23">
        <v>376</v>
      </c>
      <c r="E23" s="25">
        <v>192</v>
      </c>
      <c r="F23" s="25">
        <v>184</v>
      </c>
      <c r="G23" s="23">
        <v>317</v>
      </c>
      <c r="H23" s="25">
        <v>157</v>
      </c>
      <c r="I23" s="25">
        <v>160</v>
      </c>
      <c r="J23" s="64">
        <f t="shared" si="8"/>
        <v>59</v>
      </c>
      <c r="K23" s="65"/>
      <c r="L23" s="12"/>
      <c r="M23" s="13">
        <v>324</v>
      </c>
      <c r="N23" s="66" t="s">
        <v>25</v>
      </c>
      <c r="O23" s="24">
        <v>0</v>
      </c>
      <c r="P23" s="24">
        <v>0</v>
      </c>
      <c r="Q23" s="24">
        <v>0</v>
      </c>
      <c r="R23" s="26">
        <v>0</v>
      </c>
      <c r="S23" s="24">
        <f t="shared" si="9"/>
        <v>5</v>
      </c>
      <c r="T23" s="26">
        <v>1</v>
      </c>
      <c r="U23" s="26">
        <v>4</v>
      </c>
      <c r="V23" s="65"/>
      <c r="W23" s="12"/>
      <c r="X23" s="13">
        <v>324</v>
      </c>
      <c r="Y23" s="66" t="s">
        <v>25</v>
      </c>
      <c r="Z23" s="24">
        <v>0</v>
      </c>
      <c r="AA23" s="26">
        <v>0</v>
      </c>
      <c r="AB23" s="26">
        <v>0</v>
      </c>
      <c r="AC23" s="26">
        <v>183</v>
      </c>
      <c r="AD23" s="26">
        <v>83</v>
      </c>
    </row>
    <row r="24" spans="1:30" s="14" customFormat="1" ht="13.5" customHeight="1">
      <c r="A24" s="12"/>
      <c r="B24" s="13">
        <v>325</v>
      </c>
      <c r="C24" s="66" t="s">
        <v>26</v>
      </c>
      <c r="D24" s="23">
        <v>128</v>
      </c>
      <c r="E24" s="25">
        <v>65</v>
      </c>
      <c r="F24" s="25">
        <v>63</v>
      </c>
      <c r="G24" s="23">
        <v>146</v>
      </c>
      <c r="H24" s="25">
        <v>68</v>
      </c>
      <c r="I24" s="25">
        <v>78</v>
      </c>
      <c r="J24" s="64">
        <f t="shared" si="8"/>
        <v>-18</v>
      </c>
      <c r="K24" s="65"/>
      <c r="L24" s="12"/>
      <c r="M24" s="13">
        <v>325</v>
      </c>
      <c r="N24" s="66" t="s">
        <v>26</v>
      </c>
      <c r="O24" s="24">
        <v>0</v>
      </c>
      <c r="P24" s="24">
        <v>0</v>
      </c>
      <c r="Q24" s="24">
        <v>0</v>
      </c>
      <c r="R24" s="26">
        <v>0</v>
      </c>
      <c r="S24" s="24">
        <f t="shared" si="9"/>
        <v>3</v>
      </c>
      <c r="T24" s="26">
        <v>2</v>
      </c>
      <c r="U24" s="26">
        <v>1</v>
      </c>
      <c r="V24" s="65"/>
      <c r="W24" s="12"/>
      <c r="X24" s="13">
        <v>325</v>
      </c>
      <c r="Y24" s="66" t="s">
        <v>26</v>
      </c>
      <c r="Z24" s="24">
        <v>1</v>
      </c>
      <c r="AA24" s="26">
        <v>1</v>
      </c>
      <c r="AB24" s="26">
        <v>0</v>
      </c>
      <c r="AC24" s="26">
        <v>52</v>
      </c>
      <c r="AD24" s="26">
        <v>39</v>
      </c>
    </row>
    <row r="25" spans="1:30" s="14" customFormat="1" ht="13.5" customHeight="1">
      <c r="A25" s="12"/>
      <c r="B25" s="13">
        <v>326</v>
      </c>
      <c r="C25" s="66" t="s">
        <v>27</v>
      </c>
      <c r="D25" s="23">
        <v>286</v>
      </c>
      <c r="E25" s="25">
        <v>151</v>
      </c>
      <c r="F25" s="25">
        <v>135</v>
      </c>
      <c r="G25" s="23">
        <v>213</v>
      </c>
      <c r="H25" s="25">
        <v>124</v>
      </c>
      <c r="I25" s="25">
        <v>89</v>
      </c>
      <c r="J25" s="64">
        <f t="shared" si="8"/>
        <v>73</v>
      </c>
      <c r="K25" s="65"/>
      <c r="L25" s="12"/>
      <c r="M25" s="13">
        <v>326</v>
      </c>
      <c r="N25" s="66" t="s">
        <v>27</v>
      </c>
      <c r="O25" s="24">
        <v>0</v>
      </c>
      <c r="P25" s="24">
        <v>0</v>
      </c>
      <c r="Q25" s="24">
        <v>0</v>
      </c>
      <c r="R25" s="26">
        <v>0</v>
      </c>
      <c r="S25" s="24">
        <f t="shared" si="9"/>
        <v>7</v>
      </c>
      <c r="T25" s="26">
        <v>4</v>
      </c>
      <c r="U25" s="26">
        <v>3</v>
      </c>
      <c r="V25" s="65"/>
      <c r="W25" s="12"/>
      <c r="X25" s="13">
        <v>326</v>
      </c>
      <c r="Y25" s="66" t="s">
        <v>27</v>
      </c>
      <c r="Z25" s="24">
        <v>1</v>
      </c>
      <c r="AA25" s="26">
        <v>1</v>
      </c>
      <c r="AB25" s="26">
        <v>0</v>
      </c>
      <c r="AC25" s="26">
        <v>196</v>
      </c>
      <c r="AD25" s="26">
        <v>76</v>
      </c>
    </row>
    <row r="26" spans="1:30" s="14" customFormat="1" ht="13.5" customHeight="1">
      <c r="A26" s="12"/>
      <c r="B26" s="13">
        <v>327</v>
      </c>
      <c r="C26" s="66" t="s">
        <v>28</v>
      </c>
      <c r="D26" s="23">
        <v>158</v>
      </c>
      <c r="E26" s="25">
        <v>70</v>
      </c>
      <c r="F26" s="25">
        <v>88</v>
      </c>
      <c r="G26" s="23">
        <v>123</v>
      </c>
      <c r="H26" s="25">
        <v>69</v>
      </c>
      <c r="I26" s="25">
        <v>54</v>
      </c>
      <c r="J26" s="64">
        <f t="shared" si="8"/>
        <v>35</v>
      </c>
      <c r="K26" s="65"/>
      <c r="L26" s="12"/>
      <c r="M26" s="13">
        <v>327</v>
      </c>
      <c r="N26" s="66" t="s">
        <v>28</v>
      </c>
      <c r="O26" s="24">
        <v>0</v>
      </c>
      <c r="P26" s="24">
        <v>0</v>
      </c>
      <c r="Q26" s="24">
        <v>0</v>
      </c>
      <c r="R26" s="26">
        <v>0</v>
      </c>
      <c r="S26" s="24">
        <f t="shared" si="9"/>
        <v>5</v>
      </c>
      <c r="T26" s="26">
        <v>2</v>
      </c>
      <c r="U26" s="26">
        <v>3</v>
      </c>
      <c r="V26" s="65"/>
      <c r="W26" s="12"/>
      <c r="X26" s="13">
        <v>327</v>
      </c>
      <c r="Y26" s="66" t="s">
        <v>28</v>
      </c>
      <c r="Z26" s="24">
        <v>0</v>
      </c>
      <c r="AA26" s="26">
        <v>0</v>
      </c>
      <c r="AB26" s="26">
        <v>0</v>
      </c>
      <c r="AC26" s="26">
        <v>66</v>
      </c>
      <c r="AD26" s="26">
        <v>40</v>
      </c>
    </row>
    <row r="27" spans="1:30" s="14" customFormat="1" ht="13.5" customHeight="1">
      <c r="A27" s="12"/>
      <c r="B27" s="13">
        <v>328</v>
      </c>
      <c r="C27" s="66" t="s">
        <v>29</v>
      </c>
      <c r="D27" s="23">
        <v>248</v>
      </c>
      <c r="E27" s="25">
        <v>126</v>
      </c>
      <c r="F27" s="25">
        <v>122</v>
      </c>
      <c r="G27" s="23">
        <v>154</v>
      </c>
      <c r="H27" s="25">
        <v>94</v>
      </c>
      <c r="I27" s="25">
        <v>60</v>
      </c>
      <c r="J27" s="64">
        <f t="shared" si="8"/>
        <v>94</v>
      </c>
      <c r="K27" s="65"/>
      <c r="L27" s="12"/>
      <c r="M27" s="13">
        <v>328</v>
      </c>
      <c r="N27" s="66" t="s">
        <v>29</v>
      </c>
      <c r="O27" s="24">
        <v>1</v>
      </c>
      <c r="P27" s="26">
        <v>1</v>
      </c>
      <c r="Q27" s="26">
        <v>0</v>
      </c>
      <c r="R27" s="26">
        <v>0</v>
      </c>
      <c r="S27" s="24">
        <f t="shared" si="9"/>
        <v>5</v>
      </c>
      <c r="T27" s="26">
        <v>1</v>
      </c>
      <c r="U27" s="26">
        <v>4</v>
      </c>
      <c r="V27" s="65"/>
      <c r="W27" s="12"/>
      <c r="X27" s="13">
        <v>328</v>
      </c>
      <c r="Y27" s="66" t="s">
        <v>29</v>
      </c>
      <c r="Z27" s="24">
        <v>1</v>
      </c>
      <c r="AA27" s="26">
        <v>1</v>
      </c>
      <c r="AB27" s="26">
        <v>0</v>
      </c>
      <c r="AC27" s="26">
        <v>119</v>
      </c>
      <c r="AD27" s="26">
        <v>39</v>
      </c>
    </row>
    <row r="28" spans="1:30" s="14" customFormat="1" ht="22.5" customHeight="1">
      <c r="A28" s="12">
        <v>31</v>
      </c>
      <c r="B28" s="13" t="s">
        <v>85</v>
      </c>
      <c r="C28" s="66"/>
      <c r="D28" s="23">
        <f aca="true" t="shared" si="10" ref="D28:I28">SUM(D29)</f>
        <v>2737</v>
      </c>
      <c r="E28" s="23">
        <f t="shared" si="10"/>
        <v>1409</v>
      </c>
      <c r="F28" s="23">
        <f t="shared" si="10"/>
        <v>1328</v>
      </c>
      <c r="G28" s="23">
        <f t="shared" si="10"/>
        <v>2789</v>
      </c>
      <c r="H28" s="23">
        <f t="shared" si="10"/>
        <v>1476</v>
      </c>
      <c r="I28" s="23">
        <f t="shared" si="10"/>
        <v>1313</v>
      </c>
      <c r="J28" s="64">
        <f>J29</f>
        <v>-52</v>
      </c>
      <c r="K28" s="13"/>
      <c r="L28" s="12">
        <v>31</v>
      </c>
      <c r="M28" s="13" t="s">
        <v>85</v>
      </c>
      <c r="N28" s="66"/>
      <c r="O28" s="24">
        <f>SUM(O29)</f>
        <v>9</v>
      </c>
      <c r="P28" s="24">
        <f aca="true" t="shared" si="11" ref="P28:U28">SUM(P29)</f>
        <v>4</v>
      </c>
      <c r="Q28" s="24">
        <f t="shared" si="11"/>
        <v>5</v>
      </c>
      <c r="R28" s="24">
        <f t="shared" si="11"/>
        <v>4</v>
      </c>
      <c r="S28" s="24">
        <f t="shared" si="11"/>
        <v>72</v>
      </c>
      <c r="T28" s="24">
        <f t="shared" si="11"/>
        <v>26</v>
      </c>
      <c r="U28" s="24">
        <f t="shared" si="11"/>
        <v>46</v>
      </c>
      <c r="V28" s="13"/>
      <c r="W28" s="12">
        <v>31</v>
      </c>
      <c r="X28" s="13" t="s">
        <v>85</v>
      </c>
      <c r="Y28" s="66"/>
      <c r="Z28" s="24">
        <f>SUM(Z29)</f>
        <v>10</v>
      </c>
      <c r="AA28" s="24">
        <f>SUM(AA29)</f>
        <v>8</v>
      </c>
      <c r="AB28" s="24">
        <f>SUM(AB29)</f>
        <v>2</v>
      </c>
      <c r="AC28" s="24">
        <f>SUM(AC29)</f>
        <v>1470</v>
      </c>
      <c r="AD28" s="24">
        <f>SUM(AD29)</f>
        <v>662</v>
      </c>
    </row>
    <row r="29" spans="1:30" s="14" customFormat="1" ht="13.5" customHeight="1">
      <c r="A29" s="12"/>
      <c r="B29" s="13">
        <v>201</v>
      </c>
      <c r="C29" s="66" t="s">
        <v>30</v>
      </c>
      <c r="D29" s="23">
        <v>2737</v>
      </c>
      <c r="E29" s="23">
        <v>1409</v>
      </c>
      <c r="F29" s="23">
        <v>1328</v>
      </c>
      <c r="G29" s="23">
        <v>2789</v>
      </c>
      <c r="H29" s="23">
        <v>1476</v>
      </c>
      <c r="I29" s="23">
        <v>1313</v>
      </c>
      <c r="J29" s="64">
        <f>D29-G29</f>
        <v>-52</v>
      </c>
      <c r="K29" s="13"/>
      <c r="L29" s="12"/>
      <c r="M29" s="13">
        <v>201</v>
      </c>
      <c r="N29" s="66" t="s">
        <v>30</v>
      </c>
      <c r="O29" s="24">
        <v>9</v>
      </c>
      <c r="P29" s="24">
        <v>4</v>
      </c>
      <c r="Q29" s="24">
        <v>5</v>
      </c>
      <c r="R29" s="24">
        <v>4</v>
      </c>
      <c r="S29" s="24">
        <f>SUM(T29:U29)</f>
        <v>72</v>
      </c>
      <c r="T29" s="24">
        <v>26</v>
      </c>
      <c r="U29" s="24">
        <v>46</v>
      </c>
      <c r="V29" s="13"/>
      <c r="W29" s="12"/>
      <c r="X29" s="13">
        <v>201</v>
      </c>
      <c r="Y29" s="66" t="s">
        <v>30</v>
      </c>
      <c r="Z29" s="24">
        <v>10</v>
      </c>
      <c r="AA29" s="24">
        <v>8</v>
      </c>
      <c r="AB29" s="24">
        <v>2</v>
      </c>
      <c r="AC29" s="24">
        <v>1470</v>
      </c>
      <c r="AD29" s="24">
        <v>662</v>
      </c>
    </row>
    <row r="30" spans="1:30" s="14" customFormat="1" ht="22.5" customHeight="1">
      <c r="A30" s="12">
        <v>55</v>
      </c>
      <c r="B30" s="13" t="s">
        <v>31</v>
      </c>
      <c r="C30" s="66"/>
      <c r="D30" s="23">
        <f aca="true" t="shared" si="12" ref="D30:J30">SUM(D31:D45)</f>
        <v>4727</v>
      </c>
      <c r="E30" s="23">
        <f t="shared" si="12"/>
        <v>2430</v>
      </c>
      <c r="F30" s="23">
        <f t="shared" si="12"/>
        <v>2297</v>
      </c>
      <c r="G30" s="23">
        <f t="shared" si="12"/>
        <v>3175</v>
      </c>
      <c r="H30" s="23">
        <f t="shared" si="12"/>
        <v>1732</v>
      </c>
      <c r="I30" s="23">
        <f t="shared" si="12"/>
        <v>1443</v>
      </c>
      <c r="J30" s="64">
        <f t="shared" si="12"/>
        <v>1552</v>
      </c>
      <c r="K30" s="13"/>
      <c r="L30" s="12">
        <v>55</v>
      </c>
      <c r="M30" s="13" t="s">
        <v>31</v>
      </c>
      <c r="N30" s="66"/>
      <c r="O30" s="24">
        <f>SUM(O31:O45)</f>
        <v>12</v>
      </c>
      <c r="P30" s="24">
        <f aca="true" t="shared" si="13" ref="P30:U30">SUM(P31:P45)</f>
        <v>7</v>
      </c>
      <c r="Q30" s="24">
        <f t="shared" si="13"/>
        <v>5</v>
      </c>
      <c r="R30" s="24">
        <f t="shared" si="13"/>
        <v>3</v>
      </c>
      <c r="S30" s="24">
        <f t="shared" si="13"/>
        <v>94</v>
      </c>
      <c r="T30" s="24">
        <f t="shared" si="13"/>
        <v>44</v>
      </c>
      <c r="U30" s="24">
        <f t="shared" si="13"/>
        <v>50</v>
      </c>
      <c r="V30" s="13"/>
      <c r="W30" s="12">
        <v>55</v>
      </c>
      <c r="X30" s="13" t="s">
        <v>31</v>
      </c>
      <c r="Y30" s="66"/>
      <c r="Z30" s="24">
        <f>SUM(Z31:Z45)</f>
        <v>15</v>
      </c>
      <c r="AA30" s="24">
        <f>SUM(AA31:AA45)</f>
        <v>12</v>
      </c>
      <c r="AB30" s="24">
        <f>SUM(AB31:AB45)</f>
        <v>3</v>
      </c>
      <c r="AC30" s="24">
        <f>SUM(AC31:AC45)</f>
        <v>2039</v>
      </c>
      <c r="AD30" s="24">
        <f>SUM(AD31:AD45)</f>
        <v>943</v>
      </c>
    </row>
    <row r="31" spans="1:30" s="14" customFormat="1" ht="13.5" customHeight="1">
      <c r="A31" s="12"/>
      <c r="B31" s="13">
        <v>208</v>
      </c>
      <c r="C31" s="66" t="s">
        <v>32</v>
      </c>
      <c r="D31" s="23">
        <v>1240</v>
      </c>
      <c r="E31" s="23">
        <v>635</v>
      </c>
      <c r="F31" s="23">
        <v>605</v>
      </c>
      <c r="G31" s="23">
        <v>796</v>
      </c>
      <c r="H31" s="23">
        <v>411</v>
      </c>
      <c r="I31" s="23">
        <v>385</v>
      </c>
      <c r="J31" s="64">
        <f aca="true" t="shared" si="14" ref="J31:J36">D31-G31</f>
        <v>444</v>
      </c>
      <c r="K31" s="13"/>
      <c r="L31" s="12"/>
      <c r="M31" s="13">
        <v>208</v>
      </c>
      <c r="N31" s="66" t="s">
        <v>32</v>
      </c>
      <c r="O31" s="24">
        <v>2</v>
      </c>
      <c r="P31" s="24">
        <v>1</v>
      </c>
      <c r="Q31" s="24">
        <v>1</v>
      </c>
      <c r="R31" s="24">
        <v>1</v>
      </c>
      <c r="S31" s="24">
        <f>SUM(T31:U31)</f>
        <v>30</v>
      </c>
      <c r="T31" s="24">
        <v>14</v>
      </c>
      <c r="U31" s="24">
        <v>16</v>
      </c>
      <c r="V31" s="13"/>
      <c r="W31" s="12"/>
      <c r="X31" s="13">
        <v>208</v>
      </c>
      <c r="Y31" s="66" t="s">
        <v>32</v>
      </c>
      <c r="Z31" s="24">
        <v>5</v>
      </c>
      <c r="AA31" s="24">
        <v>4</v>
      </c>
      <c r="AB31" s="24">
        <v>1</v>
      </c>
      <c r="AC31" s="24">
        <v>644</v>
      </c>
      <c r="AD31" s="24">
        <v>263</v>
      </c>
    </row>
    <row r="32" spans="1:30" s="14" customFormat="1" ht="13.5" customHeight="1">
      <c r="A32" s="12"/>
      <c r="B32" s="13">
        <v>210</v>
      </c>
      <c r="C32" s="66" t="s">
        <v>33</v>
      </c>
      <c r="D32" s="23">
        <v>685</v>
      </c>
      <c r="E32" s="23">
        <v>356</v>
      </c>
      <c r="F32" s="23">
        <v>329</v>
      </c>
      <c r="G32" s="23">
        <v>542</v>
      </c>
      <c r="H32" s="23">
        <v>303</v>
      </c>
      <c r="I32" s="23">
        <v>239</v>
      </c>
      <c r="J32" s="64">
        <f t="shared" si="14"/>
        <v>143</v>
      </c>
      <c r="K32" s="13"/>
      <c r="L32" s="12"/>
      <c r="M32" s="13">
        <v>210</v>
      </c>
      <c r="N32" s="66" t="s">
        <v>33</v>
      </c>
      <c r="O32" s="24">
        <v>2</v>
      </c>
      <c r="P32" s="24">
        <v>0</v>
      </c>
      <c r="Q32" s="24">
        <v>2</v>
      </c>
      <c r="R32" s="24">
        <v>0</v>
      </c>
      <c r="S32" s="24">
        <f aca="true" t="shared" si="15" ref="S32:S45">SUM(T32:U32)</f>
        <v>13</v>
      </c>
      <c r="T32" s="24">
        <v>7</v>
      </c>
      <c r="U32" s="24">
        <v>6</v>
      </c>
      <c r="V32" s="13"/>
      <c r="W32" s="12"/>
      <c r="X32" s="13">
        <v>210</v>
      </c>
      <c r="Y32" s="66" t="s">
        <v>33</v>
      </c>
      <c r="Z32" s="24">
        <v>1</v>
      </c>
      <c r="AA32" s="24">
        <v>1</v>
      </c>
      <c r="AB32" s="24">
        <v>0</v>
      </c>
      <c r="AC32" s="24">
        <v>296</v>
      </c>
      <c r="AD32" s="24">
        <v>131</v>
      </c>
    </row>
    <row r="33" spans="1:30" s="14" customFormat="1" ht="13.5" customHeight="1">
      <c r="A33" s="12"/>
      <c r="B33" s="13">
        <v>212</v>
      </c>
      <c r="C33" s="66" t="s">
        <v>53</v>
      </c>
      <c r="D33" s="23">
        <v>767</v>
      </c>
      <c r="E33" s="23">
        <v>408</v>
      </c>
      <c r="F33" s="23">
        <v>359</v>
      </c>
      <c r="G33" s="23">
        <v>397</v>
      </c>
      <c r="H33" s="23">
        <v>231</v>
      </c>
      <c r="I33" s="23">
        <v>166</v>
      </c>
      <c r="J33" s="64">
        <f t="shared" si="14"/>
        <v>370</v>
      </c>
      <c r="K33" s="13"/>
      <c r="L33" s="12"/>
      <c r="M33" s="13">
        <v>212</v>
      </c>
      <c r="N33" s="66" t="s">
        <v>53</v>
      </c>
      <c r="O33" s="24">
        <v>0</v>
      </c>
      <c r="P33" s="24">
        <v>0</v>
      </c>
      <c r="Q33" s="24">
        <v>0</v>
      </c>
      <c r="R33" s="24">
        <v>0</v>
      </c>
      <c r="S33" s="24">
        <f t="shared" si="15"/>
        <v>11</v>
      </c>
      <c r="T33" s="24">
        <v>3</v>
      </c>
      <c r="U33" s="24">
        <v>8</v>
      </c>
      <c r="V33" s="13"/>
      <c r="W33" s="12"/>
      <c r="X33" s="13">
        <v>212</v>
      </c>
      <c r="Y33" s="66" t="s">
        <v>53</v>
      </c>
      <c r="Z33" s="24">
        <v>1</v>
      </c>
      <c r="AA33" s="24">
        <v>1</v>
      </c>
      <c r="AB33" s="24">
        <v>0</v>
      </c>
      <c r="AC33" s="24">
        <v>300</v>
      </c>
      <c r="AD33" s="24">
        <v>162</v>
      </c>
    </row>
    <row r="34" spans="1:30" s="14" customFormat="1" ht="13.5" customHeight="1">
      <c r="A34" s="12"/>
      <c r="B34" s="13">
        <v>215</v>
      </c>
      <c r="C34" s="66" t="s">
        <v>59</v>
      </c>
      <c r="D34" s="23">
        <v>447</v>
      </c>
      <c r="E34" s="23">
        <v>223</v>
      </c>
      <c r="F34" s="23">
        <v>224</v>
      </c>
      <c r="G34" s="23">
        <v>440</v>
      </c>
      <c r="H34" s="23">
        <v>238</v>
      </c>
      <c r="I34" s="23">
        <v>202</v>
      </c>
      <c r="J34" s="64">
        <f t="shared" si="14"/>
        <v>7</v>
      </c>
      <c r="K34" s="13"/>
      <c r="L34" s="12"/>
      <c r="M34" s="13">
        <v>215</v>
      </c>
      <c r="N34" s="66" t="s">
        <v>59</v>
      </c>
      <c r="O34" s="24">
        <v>3</v>
      </c>
      <c r="P34" s="24">
        <v>2</v>
      </c>
      <c r="Q34" s="24">
        <v>1</v>
      </c>
      <c r="R34" s="24">
        <v>0</v>
      </c>
      <c r="S34" s="24">
        <f t="shared" si="15"/>
        <v>9</v>
      </c>
      <c r="T34" s="24">
        <v>6</v>
      </c>
      <c r="U34" s="24">
        <v>3</v>
      </c>
      <c r="V34" s="13"/>
      <c r="W34" s="12"/>
      <c r="X34" s="13">
        <v>215</v>
      </c>
      <c r="Y34" s="66" t="s">
        <v>59</v>
      </c>
      <c r="Z34" s="24">
        <v>2</v>
      </c>
      <c r="AA34" s="24">
        <v>2</v>
      </c>
      <c r="AB34" s="24">
        <v>0</v>
      </c>
      <c r="AC34" s="24">
        <v>172</v>
      </c>
      <c r="AD34" s="24">
        <v>92</v>
      </c>
    </row>
    <row r="35" spans="1:30" s="14" customFormat="1" ht="13.5" customHeight="1">
      <c r="A35" s="12"/>
      <c r="B35" s="13">
        <v>329</v>
      </c>
      <c r="C35" s="66" t="s">
        <v>52</v>
      </c>
      <c r="D35" s="23">
        <v>268</v>
      </c>
      <c r="E35" s="23">
        <v>141</v>
      </c>
      <c r="F35" s="23">
        <v>127</v>
      </c>
      <c r="G35" s="23">
        <v>219</v>
      </c>
      <c r="H35" s="23">
        <v>128</v>
      </c>
      <c r="I35" s="23">
        <v>91</v>
      </c>
      <c r="J35" s="64">
        <f t="shared" si="14"/>
        <v>49</v>
      </c>
      <c r="K35" s="13"/>
      <c r="L35" s="12"/>
      <c r="M35" s="13">
        <v>329</v>
      </c>
      <c r="N35" s="66" t="s">
        <v>52</v>
      </c>
      <c r="O35" s="24">
        <v>0</v>
      </c>
      <c r="P35" s="24">
        <v>0</v>
      </c>
      <c r="Q35" s="24">
        <v>0</v>
      </c>
      <c r="R35" s="24">
        <v>0</v>
      </c>
      <c r="S35" s="24">
        <f t="shared" si="15"/>
        <v>4</v>
      </c>
      <c r="T35" s="24">
        <v>2</v>
      </c>
      <c r="U35" s="24">
        <v>2</v>
      </c>
      <c r="V35" s="13"/>
      <c r="W35" s="12"/>
      <c r="X35" s="13">
        <v>329</v>
      </c>
      <c r="Y35" s="66" t="s">
        <v>52</v>
      </c>
      <c r="Z35" s="24">
        <v>2</v>
      </c>
      <c r="AA35" s="24">
        <v>2</v>
      </c>
      <c r="AB35" s="24">
        <v>0</v>
      </c>
      <c r="AC35" s="24">
        <v>136</v>
      </c>
      <c r="AD35" s="24">
        <v>73</v>
      </c>
    </row>
    <row r="36" spans="1:30" s="14" customFormat="1" ht="13.5" customHeight="1">
      <c r="A36" s="12"/>
      <c r="B36" s="13">
        <v>348</v>
      </c>
      <c r="C36" s="66" t="s">
        <v>81</v>
      </c>
      <c r="D36" s="23">
        <v>277</v>
      </c>
      <c r="E36" s="23">
        <v>136</v>
      </c>
      <c r="F36" s="23">
        <v>141</v>
      </c>
      <c r="G36" s="23">
        <v>128</v>
      </c>
      <c r="H36" s="23">
        <v>76</v>
      </c>
      <c r="I36" s="23">
        <v>52</v>
      </c>
      <c r="J36" s="64">
        <f t="shared" si="14"/>
        <v>149</v>
      </c>
      <c r="K36" s="13"/>
      <c r="L36" s="12"/>
      <c r="M36" s="13">
        <v>348</v>
      </c>
      <c r="N36" s="66" t="s">
        <v>81</v>
      </c>
      <c r="O36" s="24">
        <v>1</v>
      </c>
      <c r="P36" s="24">
        <v>0</v>
      </c>
      <c r="Q36" s="24">
        <v>1</v>
      </c>
      <c r="R36" s="24">
        <v>0</v>
      </c>
      <c r="S36" s="24">
        <f t="shared" si="15"/>
        <v>3</v>
      </c>
      <c r="T36" s="24">
        <v>2</v>
      </c>
      <c r="U36" s="24">
        <v>1</v>
      </c>
      <c r="V36" s="13"/>
      <c r="W36" s="12"/>
      <c r="X36" s="13">
        <v>348</v>
      </c>
      <c r="Y36" s="66" t="s">
        <v>81</v>
      </c>
      <c r="Z36" s="24">
        <v>1</v>
      </c>
      <c r="AA36" s="24">
        <v>1</v>
      </c>
      <c r="AB36" s="24">
        <v>0</v>
      </c>
      <c r="AC36" s="24">
        <v>108</v>
      </c>
      <c r="AD36" s="24">
        <v>57</v>
      </c>
    </row>
    <row r="37" spans="1:30" s="14" customFormat="1" ht="13.5" customHeight="1">
      <c r="A37" s="12"/>
      <c r="B37" s="13">
        <v>350</v>
      </c>
      <c r="C37" s="66" t="s">
        <v>34</v>
      </c>
      <c r="D37" s="23">
        <v>581</v>
      </c>
      <c r="E37" s="25">
        <v>284</v>
      </c>
      <c r="F37" s="25">
        <v>297</v>
      </c>
      <c r="G37" s="23">
        <v>261</v>
      </c>
      <c r="H37" s="25">
        <v>147</v>
      </c>
      <c r="I37" s="25">
        <v>114</v>
      </c>
      <c r="J37" s="64">
        <f aca="true" t="shared" si="16" ref="J37:J44">D37-G37</f>
        <v>320</v>
      </c>
      <c r="K37" s="65"/>
      <c r="L37" s="12"/>
      <c r="M37" s="13">
        <v>350</v>
      </c>
      <c r="N37" s="66" t="s">
        <v>34</v>
      </c>
      <c r="O37" s="24">
        <v>3</v>
      </c>
      <c r="P37" s="26">
        <v>3</v>
      </c>
      <c r="Q37" s="24">
        <v>0</v>
      </c>
      <c r="R37" s="24">
        <v>1</v>
      </c>
      <c r="S37" s="24">
        <f t="shared" si="15"/>
        <v>16</v>
      </c>
      <c r="T37" s="26">
        <v>7</v>
      </c>
      <c r="U37" s="26">
        <v>9</v>
      </c>
      <c r="V37" s="65"/>
      <c r="W37" s="12"/>
      <c r="X37" s="13">
        <v>350</v>
      </c>
      <c r="Y37" s="66" t="s">
        <v>34</v>
      </c>
      <c r="Z37" s="24">
        <v>2</v>
      </c>
      <c r="AA37" s="26">
        <v>1</v>
      </c>
      <c r="AB37" s="24">
        <v>1</v>
      </c>
      <c r="AC37" s="26">
        <v>206</v>
      </c>
      <c r="AD37" s="26">
        <v>84</v>
      </c>
    </row>
    <row r="38" spans="1:30" s="14" customFormat="1" ht="13.5" customHeight="1">
      <c r="A38" s="12"/>
      <c r="B38" s="13">
        <v>353</v>
      </c>
      <c r="C38" s="66" t="s">
        <v>35</v>
      </c>
      <c r="D38" s="23">
        <v>10</v>
      </c>
      <c r="E38" s="25">
        <v>7</v>
      </c>
      <c r="F38" s="25">
        <v>3</v>
      </c>
      <c r="G38" s="23">
        <v>3</v>
      </c>
      <c r="H38" s="25">
        <v>2</v>
      </c>
      <c r="I38" s="25">
        <v>1</v>
      </c>
      <c r="J38" s="64">
        <f t="shared" si="16"/>
        <v>7</v>
      </c>
      <c r="K38" s="65"/>
      <c r="L38" s="12"/>
      <c r="M38" s="13">
        <v>353</v>
      </c>
      <c r="N38" s="66" t="s">
        <v>35</v>
      </c>
      <c r="O38" s="24">
        <v>0</v>
      </c>
      <c r="P38" s="24">
        <v>0</v>
      </c>
      <c r="Q38" s="24">
        <v>0</v>
      </c>
      <c r="R38" s="24">
        <v>0</v>
      </c>
      <c r="S38" s="24">
        <f t="shared" si="15"/>
        <v>0</v>
      </c>
      <c r="T38" s="24">
        <v>0</v>
      </c>
      <c r="U38" s="26">
        <v>0</v>
      </c>
      <c r="V38" s="65"/>
      <c r="W38" s="12"/>
      <c r="X38" s="13">
        <v>353</v>
      </c>
      <c r="Y38" s="66" t="s">
        <v>35</v>
      </c>
      <c r="Z38" s="24">
        <v>0</v>
      </c>
      <c r="AA38" s="26">
        <v>0</v>
      </c>
      <c r="AB38" s="24">
        <v>0</v>
      </c>
      <c r="AC38" s="26">
        <v>3</v>
      </c>
      <c r="AD38" s="26">
        <v>0</v>
      </c>
    </row>
    <row r="39" spans="1:30" s="14" customFormat="1" ht="13.5" customHeight="1">
      <c r="A39" s="12"/>
      <c r="B39" s="13">
        <v>354</v>
      </c>
      <c r="C39" s="66" t="s">
        <v>36</v>
      </c>
      <c r="D39" s="23">
        <v>8</v>
      </c>
      <c r="E39" s="25">
        <v>5</v>
      </c>
      <c r="F39" s="25">
        <v>3</v>
      </c>
      <c r="G39" s="23">
        <v>10</v>
      </c>
      <c r="H39" s="25">
        <v>5</v>
      </c>
      <c r="I39" s="25">
        <v>5</v>
      </c>
      <c r="J39" s="64">
        <f t="shared" si="16"/>
        <v>-2</v>
      </c>
      <c r="K39" s="65"/>
      <c r="L39" s="12"/>
      <c r="M39" s="13">
        <v>354</v>
      </c>
      <c r="N39" s="66" t="s">
        <v>36</v>
      </c>
      <c r="O39" s="24">
        <v>1</v>
      </c>
      <c r="P39" s="24">
        <v>1</v>
      </c>
      <c r="Q39" s="24">
        <v>0</v>
      </c>
      <c r="R39" s="24">
        <v>1</v>
      </c>
      <c r="S39" s="24">
        <f t="shared" si="15"/>
        <v>0</v>
      </c>
      <c r="T39" s="26">
        <v>0</v>
      </c>
      <c r="U39" s="26">
        <v>0</v>
      </c>
      <c r="V39" s="65"/>
      <c r="W39" s="12"/>
      <c r="X39" s="13">
        <v>354</v>
      </c>
      <c r="Y39" s="66" t="s">
        <v>36</v>
      </c>
      <c r="Z39" s="24">
        <v>1</v>
      </c>
      <c r="AA39" s="26">
        <v>0</v>
      </c>
      <c r="AB39" s="24">
        <v>1</v>
      </c>
      <c r="AC39" s="26">
        <v>4</v>
      </c>
      <c r="AD39" s="26">
        <v>2</v>
      </c>
    </row>
    <row r="40" spans="1:30" s="14" customFormat="1" ht="13.5" customHeight="1">
      <c r="A40" s="12"/>
      <c r="B40" s="13">
        <v>355</v>
      </c>
      <c r="C40" s="66" t="s">
        <v>37</v>
      </c>
      <c r="D40" s="23">
        <v>1</v>
      </c>
      <c r="E40" s="26">
        <v>0</v>
      </c>
      <c r="F40" s="25">
        <v>1</v>
      </c>
      <c r="G40" s="23">
        <v>11</v>
      </c>
      <c r="H40" s="25">
        <v>8</v>
      </c>
      <c r="I40" s="25">
        <v>3</v>
      </c>
      <c r="J40" s="64">
        <f t="shared" si="16"/>
        <v>-10</v>
      </c>
      <c r="K40" s="65"/>
      <c r="L40" s="12"/>
      <c r="M40" s="13">
        <v>355</v>
      </c>
      <c r="N40" s="66" t="s">
        <v>37</v>
      </c>
      <c r="O40" s="24">
        <v>0</v>
      </c>
      <c r="P40" s="24">
        <v>0</v>
      </c>
      <c r="Q40" s="24">
        <v>0</v>
      </c>
      <c r="R40" s="24">
        <v>0</v>
      </c>
      <c r="S40" s="24">
        <f t="shared" si="15"/>
        <v>0</v>
      </c>
      <c r="T40" s="26">
        <v>0</v>
      </c>
      <c r="U40" s="26">
        <v>0</v>
      </c>
      <c r="V40" s="65"/>
      <c r="W40" s="12"/>
      <c r="X40" s="13">
        <v>355</v>
      </c>
      <c r="Y40" s="66" t="s">
        <v>37</v>
      </c>
      <c r="Z40" s="24">
        <v>0</v>
      </c>
      <c r="AA40" s="26">
        <v>0</v>
      </c>
      <c r="AB40" s="24">
        <v>0</v>
      </c>
      <c r="AC40" s="26">
        <v>1</v>
      </c>
      <c r="AD40" s="26">
        <v>0</v>
      </c>
    </row>
    <row r="41" spans="1:30" s="14" customFormat="1" ht="13.5" customHeight="1">
      <c r="A41" s="12"/>
      <c r="B41" s="13">
        <v>356</v>
      </c>
      <c r="C41" s="66" t="s">
        <v>38</v>
      </c>
      <c r="D41" s="23">
        <v>1</v>
      </c>
      <c r="E41" s="25">
        <v>1</v>
      </c>
      <c r="F41" s="26">
        <v>0</v>
      </c>
      <c r="G41" s="23">
        <v>5</v>
      </c>
      <c r="H41" s="25">
        <v>2</v>
      </c>
      <c r="I41" s="25">
        <v>3</v>
      </c>
      <c r="J41" s="64">
        <f t="shared" si="16"/>
        <v>-4</v>
      </c>
      <c r="K41" s="65"/>
      <c r="L41" s="12"/>
      <c r="M41" s="13">
        <v>356</v>
      </c>
      <c r="N41" s="66" t="s">
        <v>38</v>
      </c>
      <c r="O41" s="24">
        <v>0</v>
      </c>
      <c r="P41" s="24">
        <v>0</v>
      </c>
      <c r="Q41" s="24">
        <v>0</v>
      </c>
      <c r="R41" s="24">
        <v>0</v>
      </c>
      <c r="S41" s="24">
        <f t="shared" si="15"/>
        <v>0</v>
      </c>
      <c r="T41" s="26">
        <v>0</v>
      </c>
      <c r="U41" s="26">
        <v>0</v>
      </c>
      <c r="V41" s="65"/>
      <c r="W41" s="12"/>
      <c r="X41" s="13">
        <v>356</v>
      </c>
      <c r="Y41" s="66" t="s">
        <v>38</v>
      </c>
      <c r="Z41" s="24">
        <v>0</v>
      </c>
      <c r="AA41" s="26">
        <v>0</v>
      </c>
      <c r="AB41" s="24">
        <v>0</v>
      </c>
      <c r="AC41" s="26">
        <v>1</v>
      </c>
      <c r="AD41" s="26">
        <v>0</v>
      </c>
    </row>
    <row r="42" spans="1:30" s="14" customFormat="1" ht="13.5" customHeight="1">
      <c r="A42" s="12"/>
      <c r="B42" s="13">
        <v>357</v>
      </c>
      <c r="C42" s="66" t="s">
        <v>39</v>
      </c>
      <c r="D42" s="23">
        <v>7</v>
      </c>
      <c r="E42" s="25">
        <v>2</v>
      </c>
      <c r="F42" s="25">
        <v>5</v>
      </c>
      <c r="G42" s="23">
        <v>5</v>
      </c>
      <c r="H42" s="25">
        <v>3</v>
      </c>
      <c r="I42" s="25">
        <v>2</v>
      </c>
      <c r="J42" s="64">
        <f t="shared" si="16"/>
        <v>2</v>
      </c>
      <c r="K42" s="65"/>
      <c r="L42" s="12"/>
      <c r="M42" s="13">
        <v>357</v>
      </c>
      <c r="N42" s="66" t="s">
        <v>39</v>
      </c>
      <c r="O42" s="24">
        <v>0</v>
      </c>
      <c r="P42" s="24">
        <v>0</v>
      </c>
      <c r="Q42" s="24">
        <v>0</v>
      </c>
      <c r="R42" s="24">
        <v>0</v>
      </c>
      <c r="S42" s="24">
        <f t="shared" si="15"/>
        <v>0</v>
      </c>
      <c r="T42" s="26">
        <v>0</v>
      </c>
      <c r="U42" s="26">
        <v>0</v>
      </c>
      <c r="V42" s="65"/>
      <c r="W42" s="12"/>
      <c r="X42" s="13">
        <v>357</v>
      </c>
      <c r="Y42" s="66" t="s">
        <v>39</v>
      </c>
      <c r="Z42" s="24">
        <v>0</v>
      </c>
      <c r="AA42" s="26">
        <v>0</v>
      </c>
      <c r="AB42" s="24">
        <v>0</v>
      </c>
      <c r="AC42" s="26">
        <v>3</v>
      </c>
      <c r="AD42" s="26">
        <v>2</v>
      </c>
    </row>
    <row r="43" spans="1:30" s="14" customFormat="1" ht="13.5" customHeight="1">
      <c r="A43" s="12"/>
      <c r="B43" s="13">
        <v>358</v>
      </c>
      <c r="C43" s="66" t="s">
        <v>40</v>
      </c>
      <c r="D43" s="23">
        <v>3</v>
      </c>
      <c r="E43" s="25">
        <v>3</v>
      </c>
      <c r="F43" s="26">
        <v>0</v>
      </c>
      <c r="G43" s="23">
        <v>1</v>
      </c>
      <c r="H43" s="25">
        <v>0</v>
      </c>
      <c r="I43" s="25">
        <v>1</v>
      </c>
      <c r="J43" s="64">
        <f t="shared" si="16"/>
        <v>2</v>
      </c>
      <c r="K43" s="65"/>
      <c r="L43" s="12"/>
      <c r="M43" s="13">
        <v>358</v>
      </c>
      <c r="N43" s="66" t="s">
        <v>40</v>
      </c>
      <c r="O43" s="24">
        <v>0</v>
      </c>
      <c r="P43" s="24">
        <v>0</v>
      </c>
      <c r="Q43" s="24">
        <v>0</v>
      </c>
      <c r="R43" s="24">
        <v>0</v>
      </c>
      <c r="S43" s="24">
        <f t="shared" si="15"/>
        <v>1</v>
      </c>
      <c r="T43" s="26">
        <v>0</v>
      </c>
      <c r="U43" s="26">
        <v>1</v>
      </c>
      <c r="V43" s="65"/>
      <c r="W43" s="12"/>
      <c r="X43" s="13">
        <v>358</v>
      </c>
      <c r="Y43" s="66" t="s">
        <v>40</v>
      </c>
      <c r="Z43" s="24">
        <v>0</v>
      </c>
      <c r="AA43" s="26">
        <v>0</v>
      </c>
      <c r="AB43" s="24">
        <v>0</v>
      </c>
      <c r="AC43" s="26">
        <v>0</v>
      </c>
      <c r="AD43" s="26">
        <v>1</v>
      </c>
    </row>
    <row r="44" spans="1:30" s="14" customFormat="1" ht="13.5" customHeight="1">
      <c r="A44" s="12"/>
      <c r="B44" s="13">
        <v>361</v>
      </c>
      <c r="C44" s="66" t="s">
        <v>54</v>
      </c>
      <c r="D44" s="23">
        <v>70</v>
      </c>
      <c r="E44" s="25">
        <v>31</v>
      </c>
      <c r="F44" s="25">
        <v>39</v>
      </c>
      <c r="G44" s="23">
        <v>107</v>
      </c>
      <c r="H44" s="25">
        <v>59</v>
      </c>
      <c r="I44" s="25">
        <v>48</v>
      </c>
      <c r="J44" s="64">
        <f t="shared" si="16"/>
        <v>-37</v>
      </c>
      <c r="K44" s="65"/>
      <c r="L44" s="12"/>
      <c r="M44" s="13">
        <v>361</v>
      </c>
      <c r="N44" s="66" t="s">
        <v>54</v>
      </c>
      <c r="O44" s="24">
        <v>0</v>
      </c>
      <c r="P44" s="24">
        <v>0</v>
      </c>
      <c r="Q44" s="24">
        <v>0</v>
      </c>
      <c r="R44" s="24">
        <v>0</v>
      </c>
      <c r="S44" s="24">
        <f t="shared" si="15"/>
        <v>1</v>
      </c>
      <c r="T44" s="26">
        <v>0</v>
      </c>
      <c r="U44" s="26">
        <v>1</v>
      </c>
      <c r="V44" s="65"/>
      <c r="W44" s="12"/>
      <c r="X44" s="13">
        <v>361</v>
      </c>
      <c r="Y44" s="66" t="s">
        <v>54</v>
      </c>
      <c r="Z44" s="24">
        <v>0</v>
      </c>
      <c r="AA44" s="26">
        <v>0</v>
      </c>
      <c r="AB44" s="24">
        <v>0</v>
      </c>
      <c r="AC44" s="26">
        <v>27</v>
      </c>
      <c r="AD44" s="26">
        <v>14</v>
      </c>
    </row>
    <row r="45" spans="1:30" s="14" customFormat="1" ht="13.5" customHeight="1">
      <c r="A45" s="12"/>
      <c r="B45" s="13">
        <v>362</v>
      </c>
      <c r="C45" s="66" t="s">
        <v>60</v>
      </c>
      <c r="D45" s="23">
        <v>362</v>
      </c>
      <c r="E45" s="25">
        <v>198</v>
      </c>
      <c r="F45" s="25">
        <v>164</v>
      </c>
      <c r="G45" s="23">
        <v>250</v>
      </c>
      <c r="H45" s="25">
        <v>119</v>
      </c>
      <c r="I45" s="25">
        <v>131</v>
      </c>
      <c r="J45" s="64">
        <f>D45-G45</f>
        <v>112</v>
      </c>
      <c r="K45" s="65"/>
      <c r="L45" s="12"/>
      <c r="M45" s="13">
        <v>362</v>
      </c>
      <c r="N45" s="66" t="s">
        <v>60</v>
      </c>
      <c r="O45" s="24">
        <v>0</v>
      </c>
      <c r="P45" s="24">
        <v>0</v>
      </c>
      <c r="Q45" s="24">
        <v>0</v>
      </c>
      <c r="R45" s="26">
        <v>0</v>
      </c>
      <c r="S45" s="24">
        <f t="shared" si="15"/>
        <v>6</v>
      </c>
      <c r="T45" s="26">
        <v>3</v>
      </c>
      <c r="U45" s="26">
        <v>3</v>
      </c>
      <c r="V45" s="65"/>
      <c r="W45" s="12"/>
      <c r="X45" s="13">
        <v>362</v>
      </c>
      <c r="Y45" s="66" t="s">
        <v>60</v>
      </c>
      <c r="Z45" s="24">
        <v>0</v>
      </c>
      <c r="AA45" s="26">
        <v>0</v>
      </c>
      <c r="AB45" s="26">
        <v>0</v>
      </c>
      <c r="AC45" s="26">
        <v>138</v>
      </c>
      <c r="AD45" s="26">
        <v>62</v>
      </c>
    </row>
    <row r="46" spans="1:30" s="14" customFormat="1" ht="22.5" customHeight="1">
      <c r="A46" s="12">
        <v>56</v>
      </c>
      <c r="B46" s="13" t="s">
        <v>41</v>
      </c>
      <c r="C46" s="66"/>
      <c r="D46" s="23">
        <f aca="true" t="shared" si="17" ref="D46:J46">SUM(D47:D48)</f>
        <v>529</v>
      </c>
      <c r="E46" s="23">
        <f t="shared" si="17"/>
        <v>271</v>
      </c>
      <c r="F46" s="23">
        <f t="shared" si="17"/>
        <v>258</v>
      </c>
      <c r="G46" s="23">
        <f t="shared" si="17"/>
        <v>704</v>
      </c>
      <c r="H46" s="23">
        <f t="shared" si="17"/>
        <v>393</v>
      </c>
      <c r="I46" s="23">
        <f t="shared" si="17"/>
        <v>311</v>
      </c>
      <c r="J46" s="64">
        <f t="shared" si="17"/>
        <v>-175</v>
      </c>
      <c r="K46" s="13"/>
      <c r="L46" s="12">
        <v>56</v>
      </c>
      <c r="M46" s="13" t="s">
        <v>41</v>
      </c>
      <c r="N46" s="66"/>
      <c r="O46" s="24">
        <f>SUM(O47:O48)</f>
        <v>1</v>
      </c>
      <c r="P46" s="24">
        <f aca="true" t="shared" si="18" ref="P46:U46">SUM(P47:P48)</f>
        <v>0</v>
      </c>
      <c r="Q46" s="24">
        <f t="shared" si="18"/>
        <v>1</v>
      </c>
      <c r="R46" s="24">
        <f t="shared" si="18"/>
        <v>1</v>
      </c>
      <c r="S46" s="24">
        <f t="shared" si="18"/>
        <v>11</v>
      </c>
      <c r="T46" s="24">
        <f t="shared" si="18"/>
        <v>6</v>
      </c>
      <c r="U46" s="24">
        <f t="shared" si="18"/>
        <v>5</v>
      </c>
      <c r="V46" s="13"/>
      <c r="W46" s="12">
        <v>56</v>
      </c>
      <c r="X46" s="13" t="s">
        <v>41</v>
      </c>
      <c r="Y46" s="66"/>
      <c r="Z46" s="24">
        <f>SUM(Z47:Z48)</f>
        <v>1</v>
      </c>
      <c r="AA46" s="24">
        <f>SUM(AA47:AA48)</f>
        <v>0</v>
      </c>
      <c r="AB46" s="24">
        <f>SUM(AB47:AB48)</f>
        <v>1</v>
      </c>
      <c r="AC46" s="24">
        <f>SUM(AC47:AC48)</f>
        <v>273</v>
      </c>
      <c r="AD46" s="24">
        <f>SUM(AD47:AD48)</f>
        <v>160</v>
      </c>
    </row>
    <row r="47" spans="1:30" s="14" customFormat="1" ht="13.5" customHeight="1">
      <c r="A47" s="12"/>
      <c r="B47" s="13">
        <v>214</v>
      </c>
      <c r="C47" s="66" t="s">
        <v>55</v>
      </c>
      <c r="D47" s="23">
        <v>524</v>
      </c>
      <c r="E47" s="25">
        <v>267</v>
      </c>
      <c r="F47" s="25">
        <v>257</v>
      </c>
      <c r="G47" s="23">
        <v>697</v>
      </c>
      <c r="H47" s="25">
        <v>389</v>
      </c>
      <c r="I47" s="25">
        <v>308</v>
      </c>
      <c r="J47" s="64">
        <f>D47-G47</f>
        <v>-173</v>
      </c>
      <c r="K47" s="65"/>
      <c r="L47" s="12"/>
      <c r="M47" s="13">
        <v>214</v>
      </c>
      <c r="N47" s="66" t="s">
        <v>55</v>
      </c>
      <c r="O47" s="24">
        <v>1</v>
      </c>
      <c r="P47" s="24">
        <v>0</v>
      </c>
      <c r="Q47" s="24">
        <v>1</v>
      </c>
      <c r="R47" s="24">
        <v>1</v>
      </c>
      <c r="S47" s="24">
        <f>SUM(T47:U47)</f>
        <v>11</v>
      </c>
      <c r="T47" s="26">
        <v>6</v>
      </c>
      <c r="U47" s="26">
        <v>5</v>
      </c>
      <c r="V47" s="65"/>
      <c r="W47" s="12"/>
      <c r="X47" s="13">
        <v>214</v>
      </c>
      <c r="Y47" s="66" t="s">
        <v>55</v>
      </c>
      <c r="Z47" s="24">
        <v>1</v>
      </c>
      <c r="AA47" s="26">
        <v>0</v>
      </c>
      <c r="AB47" s="26">
        <v>1</v>
      </c>
      <c r="AC47" s="26">
        <v>272</v>
      </c>
      <c r="AD47" s="26">
        <v>159</v>
      </c>
    </row>
    <row r="48" spans="1:30" s="14" customFormat="1" ht="13.5" customHeight="1">
      <c r="A48" s="12"/>
      <c r="B48" s="13">
        <v>375</v>
      </c>
      <c r="C48" s="66" t="s">
        <v>42</v>
      </c>
      <c r="D48" s="23">
        <v>5</v>
      </c>
      <c r="E48" s="25">
        <v>4</v>
      </c>
      <c r="F48" s="25">
        <v>1</v>
      </c>
      <c r="G48" s="23">
        <v>7</v>
      </c>
      <c r="H48" s="25">
        <v>4</v>
      </c>
      <c r="I48" s="25">
        <v>3</v>
      </c>
      <c r="J48" s="64">
        <f>D48-G48</f>
        <v>-2</v>
      </c>
      <c r="K48" s="65"/>
      <c r="L48" s="12"/>
      <c r="M48" s="13">
        <v>375</v>
      </c>
      <c r="N48" s="66" t="s">
        <v>42</v>
      </c>
      <c r="O48" s="24">
        <v>0</v>
      </c>
      <c r="P48" s="24">
        <v>0</v>
      </c>
      <c r="Q48" s="24">
        <v>0</v>
      </c>
      <c r="R48" s="24">
        <v>0</v>
      </c>
      <c r="S48" s="24">
        <f>SUM(T48:U48)</f>
        <v>0</v>
      </c>
      <c r="T48" s="26">
        <v>0</v>
      </c>
      <c r="U48" s="26">
        <v>0</v>
      </c>
      <c r="V48" s="65"/>
      <c r="W48" s="12"/>
      <c r="X48" s="13">
        <v>375</v>
      </c>
      <c r="Y48" s="66" t="s">
        <v>42</v>
      </c>
      <c r="Z48" s="24">
        <v>0</v>
      </c>
      <c r="AA48" s="26">
        <v>0</v>
      </c>
      <c r="AB48" s="26">
        <v>0</v>
      </c>
      <c r="AC48" s="26">
        <v>1</v>
      </c>
      <c r="AD48" s="26">
        <v>1</v>
      </c>
    </row>
    <row r="49" spans="1:30" s="14" customFormat="1" ht="22.5" customHeight="1">
      <c r="A49" s="12">
        <v>57</v>
      </c>
      <c r="B49" s="13" t="s">
        <v>43</v>
      </c>
      <c r="C49" s="66"/>
      <c r="D49" s="23">
        <f aca="true" t="shared" si="19" ref="D49:J49">SUM(D50:D52)</f>
        <v>548</v>
      </c>
      <c r="E49" s="23">
        <f t="shared" si="19"/>
        <v>272</v>
      </c>
      <c r="F49" s="23">
        <f t="shared" si="19"/>
        <v>276</v>
      </c>
      <c r="G49" s="23">
        <f t="shared" si="19"/>
        <v>483</v>
      </c>
      <c r="H49" s="23">
        <f t="shared" si="19"/>
        <v>272</v>
      </c>
      <c r="I49" s="23">
        <f t="shared" si="19"/>
        <v>211</v>
      </c>
      <c r="J49" s="64">
        <f t="shared" si="19"/>
        <v>65</v>
      </c>
      <c r="K49" s="13"/>
      <c r="L49" s="12">
        <v>57</v>
      </c>
      <c r="M49" s="13" t="s">
        <v>43</v>
      </c>
      <c r="N49" s="66"/>
      <c r="O49" s="24">
        <f>SUM(O50:O52)</f>
        <v>2</v>
      </c>
      <c r="P49" s="24">
        <f aca="true" t="shared" si="20" ref="P49:U49">SUM(P50:P52)</f>
        <v>1</v>
      </c>
      <c r="Q49" s="24">
        <f t="shared" si="20"/>
        <v>1</v>
      </c>
      <c r="R49" s="24">
        <f t="shared" si="20"/>
        <v>2</v>
      </c>
      <c r="S49" s="24">
        <f t="shared" si="20"/>
        <v>9</v>
      </c>
      <c r="T49" s="24">
        <f t="shared" si="20"/>
        <v>4</v>
      </c>
      <c r="U49" s="24">
        <f t="shared" si="20"/>
        <v>5</v>
      </c>
      <c r="V49" s="13"/>
      <c r="W49" s="12">
        <v>57</v>
      </c>
      <c r="X49" s="13" t="s">
        <v>43</v>
      </c>
      <c r="Y49" s="66"/>
      <c r="Z49" s="24">
        <f>SUM(Z50:Z52)</f>
        <v>2</v>
      </c>
      <c r="AA49" s="24">
        <f>SUM(AA50:AA52)</f>
        <v>0</v>
      </c>
      <c r="AB49" s="24">
        <f>SUM(AB50:AB52)</f>
        <v>2</v>
      </c>
      <c r="AC49" s="24">
        <f>SUM(AC50:AC52)</f>
        <v>318</v>
      </c>
      <c r="AD49" s="24">
        <f>SUM(AD50:AD52)</f>
        <v>138</v>
      </c>
    </row>
    <row r="50" spans="1:30" s="14" customFormat="1" ht="13.5" customHeight="1">
      <c r="A50" s="12"/>
      <c r="B50" s="13">
        <v>207</v>
      </c>
      <c r="C50" s="66" t="s">
        <v>44</v>
      </c>
      <c r="D50" s="23">
        <v>480</v>
      </c>
      <c r="E50" s="25">
        <v>237</v>
      </c>
      <c r="F50" s="25">
        <v>243</v>
      </c>
      <c r="G50" s="23">
        <v>417</v>
      </c>
      <c r="H50" s="25">
        <v>228</v>
      </c>
      <c r="I50" s="25">
        <v>189</v>
      </c>
      <c r="J50" s="64">
        <f>D50-G50</f>
        <v>63</v>
      </c>
      <c r="K50" s="65"/>
      <c r="L50" s="12"/>
      <c r="M50" s="13">
        <v>207</v>
      </c>
      <c r="N50" s="66" t="s">
        <v>44</v>
      </c>
      <c r="O50" s="24">
        <v>1</v>
      </c>
      <c r="P50" s="24">
        <v>0</v>
      </c>
      <c r="Q50" s="24">
        <v>1</v>
      </c>
      <c r="R50" s="24">
        <v>1</v>
      </c>
      <c r="S50" s="24">
        <f>SUM(T50:U50)</f>
        <v>8</v>
      </c>
      <c r="T50" s="26">
        <v>4</v>
      </c>
      <c r="U50" s="26">
        <v>4</v>
      </c>
      <c r="V50" s="65"/>
      <c r="W50" s="12"/>
      <c r="X50" s="13">
        <v>207</v>
      </c>
      <c r="Y50" s="66" t="s">
        <v>44</v>
      </c>
      <c r="Z50" s="24">
        <v>1</v>
      </c>
      <c r="AA50" s="26">
        <v>0</v>
      </c>
      <c r="AB50" s="26">
        <v>1</v>
      </c>
      <c r="AC50" s="26">
        <v>277</v>
      </c>
      <c r="AD50" s="26">
        <v>128</v>
      </c>
    </row>
    <row r="51" spans="1:30" s="14" customFormat="1" ht="13.5" customHeight="1">
      <c r="A51" s="12"/>
      <c r="B51" s="13">
        <v>381</v>
      </c>
      <c r="C51" s="66" t="s">
        <v>45</v>
      </c>
      <c r="D51" s="23">
        <v>53</v>
      </c>
      <c r="E51" s="25">
        <v>30</v>
      </c>
      <c r="F51" s="25">
        <v>23</v>
      </c>
      <c r="G51" s="23">
        <v>47</v>
      </c>
      <c r="H51" s="25">
        <v>27</v>
      </c>
      <c r="I51" s="25">
        <v>20</v>
      </c>
      <c r="J51" s="64">
        <f>D51-G51</f>
        <v>6</v>
      </c>
      <c r="K51" s="65"/>
      <c r="L51" s="12"/>
      <c r="M51" s="13">
        <v>381</v>
      </c>
      <c r="N51" s="66" t="s">
        <v>45</v>
      </c>
      <c r="O51" s="24">
        <v>1</v>
      </c>
      <c r="P51" s="24">
        <v>1</v>
      </c>
      <c r="Q51" s="24">
        <v>0</v>
      </c>
      <c r="R51" s="24">
        <v>1</v>
      </c>
      <c r="S51" s="24">
        <f>SUM(T51:U51)</f>
        <v>0</v>
      </c>
      <c r="T51" s="26">
        <v>0</v>
      </c>
      <c r="U51" s="26">
        <v>0</v>
      </c>
      <c r="V51" s="65"/>
      <c r="W51" s="12"/>
      <c r="X51" s="13">
        <v>381</v>
      </c>
      <c r="Y51" s="66" t="s">
        <v>45</v>
      </c>
      <c r="Z51" s="24">
        <v>1</v>
      </c>
      <c r="AA51" s="24">
        <v>0</v>
      </c>
      <c r="AB51" s="24">
        <v>1</v>
      </c>
      <c r="AC51" s="26">
        <v>30</v>
      </c>
      <c r="AD51" s="26">
        <v>7</v>
      </c>
    </row>
    <row r="52" spans="1:30" s="14" customFormat="1" ht="13.5" customHeight="1">
      <c r="A52" s="67"/>
      <c r="B52" s="68">
        <v>382</v>
      </c>
      <c r="C52" s="69" t="s">
        <v>46</v>
      </c>
      <c r="D52" s="31">
        <v>15</v>
      </c>
      <c r="E52" s="28">
        <v>5</v>
      </c>
      <c r="F52" s="28">
        <v>10</v>
      </c>
      <c r="G52" s="32">
        <v>19</v>
      </c>
      <c r="H52" s="28">
        <v>17</v>
      </c>
      <c r="I52" s="28">
        <v>2</v>
      </c>
      <c r="J52" s="70">
        <f>D52-G52</f>
        <v>-4</v>
      </c>
      <c r="K52" s="65"/>
      <c r="L52" s="67"/>
      <c r="M52" s="68">
        <v>382</v>
      </c>
      <c r="N52" s="69" t="s">
        <v>57</v>
      </c>
      <c r="O52" s="35">
        <v>0</v>
      </c>
      <c r="P52" s="35">
        <v>0</v>
      </c>
      <c r="Q52" s="35">
        <v>0</v>
      </c>
      <c r="R52" s="35">
        <v>0</v>
      </c>
      <c r="S52" s="35">
        <f>SUM(T52:U52)</f>
        <v>1</v>
      </c>
      <c r="T52" s="34">
        <v>0</v>
      </c>
      <c r="U52" s="34">
        <v>1</v>
      </c>
      <c r="V52" s="65"/>
      <c r="W52" s="67"/>
      <c r="X52" s="68">
        <v>382</v>
      </c>
      <c r="Y52" s="69" t="s">
        <v>57</v>
      </c>
      <c r="Z52" s="35">
        <v>0</v>
      </c>
      <c r="AA52" s="33">
        <v>0</v>
      </c>
      <c r="AB52" s="33">
        <v>0</v>
      </c>
      <c r="AC52" s="29">
        <v>11</v>
      </c>
      <c r="AD52" s="29">
        <v>3</v>
      </c>
    </row>
    <row r="53" spans="1:30" s="14" customFormat="1" ht="8.25" customHeight="1">
      <c r="A53" s="11"/>
      <c r="B53" s="13"/>
      <c r="C53" s="17"/>
      <c r="D53" s="21"/>
      <c r="E53" s="27"/>
      <c r="F53" s="27"/>
      <c r="G53" s="21"/>
      <c r="H53" s="27"/>
      <c r="I53" s="27"/>
      <c r="J53" s="71"/>
      <c r="K53" s="65"/>
      <c r="L53" s="11"/>
      <c r="M53" s="13"/>
      <c r="N53" s="17"/>
      <c r="O53" s="8"/>
      <c r="P53" s="72"/>
      <c r="Q53" s="27"/>
      <c r="R53" s="27"/>
      <c r="S53" s="21"/>
      <c r="T53" s="27"/>
      <c r="U53" s="27"/>
      <c r="V53" s="65"/>
      <c r="W53" s="11"/>
      <c r="X53" s="13"/>
      <c r="Y53" s="17"/>
      <c r="Z53" s="21"/>
      <c r="AA53" s="27"/>
      <c r="AB53" s="27"/>
      <c r="AC53" s="27"/>
      <c r="AD53" s="27"/>
    </row>
    <row r="54" spans="1:30" ht="11.25">
      <c r="A54" s="73"/>
      <c r="B54" s="8" t="s">
        <v>47</v>
      </c>
      <c r="C54" s="74" t="s">
        <v>82</v>
      </c>
      <c r="D54" s="8"/>
      <c r="E54" s="8"/>
      <c r="F54" s="8"/>
      <c r="G54" s="8"/>
      <c r="H54" s="8"/>
      <c r="I54" s="8"/>
      <c r="J54" s="75"/>
      <c r="K54" s="76"/>
      <c r="L54" s="8"/>
      <c r="M54" s="8"/>
      <c r="N54" s="74"/>
      <c r="O54" s="8"/>
      <c r="P54" s="8"/>
      <c r="Q54" s="8"/>
      <c r="R54" s="8"/>
      <c r="S54" s="8"/>
      <c r="T54" s="8"/>
      <c r="U54" s="8"/>
      <c r="V54" s="76"/>
      <c r="W54" s="8"/>
      <c r="X54" s="8"/>
      <c r="Y54" s="74"/>
      <c r="Z54" s="8"/>
      <c r="AA54" s="8"/>
      <c r="AB54" s="8"/>
      <c r="AC54" s="8"/>
      <c r="AD54" s="8"/>
    </row>
    <row r="55" spans="1:30" ht="11.25">
      <c r="A55" s="73"/>
      <c r="B55" s="8"/>
      <c r="C55" s="74" t="s">
        <v>73</v>
      </c>
      <c r="D55" s="8"/>
      <c r="E55" s="8"/>
      <c r="F55" s="8"/>
      <c r="G55" s="8"/>
      <c r="H55" s="8"/>
      <c r="I55" s="8"/>
      <c r="J55" s="75"/>
      <c r="K55" s="76"/>
      <c r="L55" s="8"/>
      <c r="M55" s="8"/>
      <c r="N55" s="74"/>
      <c r="O55" s="8"/>
      <c r="P55" s="8"/>
      <c r="Q55" s="8"/>
      <c r="R55" s="8"/>
      <c r="S55" s="8"/>
      <c r="T55" s="8"/>
      <c r="U55" s="8"/>
      <c r="V55" s="76"/>
      <c r="W55" s="8"/>
      <c r="X55" s="8"/>
      <c r="Y55" s="74"/>
      <c r="Z55" s="8"/>
      <c r="AA55" s="8"/>
      <c r="AB55" s="8"/>
      <c r="AC55" s="8"/>
      <c r="AD55" s="8"/>
    </row>
    <row r="56" spans="3:10" ht="11.25">
      <c r="C56" s="77"/>
      <c r="J56" s="30"/>
    </row>
    <row r="57" spans="3:10" ht="13.5">
      <c r="C57" s="77"/>
      <c r="D57" s="78"/>
      <c r="E57" s="78"/>
      <c r="F57" s="78"/>
      <c r="G57" s="79"/>
      <c r="H57" s="79"/>
      <c r="I57" s="79"/>
      <c r="J57" s="80"/>
    </row>
    <row r="58" spans="3:14" ht="13.5">
      <c r="C58" s="81"/>
      <c r="D58" s="82"/>
      <c r="E58" s="82"/>
      <c r="F58" s="82"/>
      <c r="G58" s="82"/>
      <c r="J58" s="30"/>
      <c r="M58" s="13"/>
      <c r="N58" s="17"/>
    </row>
    <row r="59" spans="4:14" ht="11.25">
      <c r="D59" s="13"/>
      <c r="E59" s="17"/>
      <c r="J59" s="30"/>
      <c r="M59" s="13"/>
      <c r="N59" s="17"/>
    </row>
    <row r="60" spans="4:14" ht="11.25">
      <c r="D60" s="13"/>
      <c r="E60" s="17"/>
      <c r="J60" s="30"/>
      <c r="M60" s="13"/>
      <c r="N60" s="17"/>
    </row>
    <row r="61" spans="10:14" ht="11.25">
      <c r="J61" s="30"/>
      <c r="M61" s="13"/>
      <c r="N61" s="17"/>
    </row>
    <row r="62" spans="13:14" ht="11.25">
      <c r="M62" s="13"/>
      <c r="N62" s="17"/>
    </row>
    <row r="64" spans="4:5" ht="11.25">
      <c r="D64" s="8"/>
      <c r="E64" s="8"/>
    </row>
    <row r="65" spans="4:5" ht="11.25">
      <c r="D65" s="13"/>
      <c r="E65" s="17"/>
    </row>
    <row r="66" spans="4:5" ht="11.25">
      <c r="D66" s="13"/>
      <c r="E66" s="17"/>
    </row>
    <row r="67" spans="4:5" ht="11.25">
      <c r="D67" s="13"/>
      <c r="E67" s="17"/>
    </row>
    <row r="68" spans="4:5" ht="11.25">
      <c r="D68" s="13"/>
      <c r="E68" s="17"/>
    </row>
    <row r="69" spans="4:5" ht="11.25">
      <c r="D69" s="13"/>
      <c r="E69" s="17"/>
    </row>
    <row r="70" spans="4:5" ht="11.25">
      <c r="D70" s="13"/>
      <c r="E70" s="17"/>
    </row>
  </sheetData>
  <sheetProtection/>
  <mergeCells count="5">
    <mergeCell ref="C58:G58"/>
    <mergeCell ref="R3:R4"/>
    <mergeCell ref="A1:J1"/>
    <mergeCell ref="T2:U2"/>
    <mergeCell ref="I2:J2"/>
  </mergeCells>
  <printOptions horizontalCentered="1"/>
  <pageMargins left="0.984251968503937" right="0.5905511811023623" top="0.4724409448818898" bottom="0.4724409448818898" header="0.1968503937007874" footer="0.31496062992125984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T61"/>
  <sheetViews>
    <sheetView tabSelected="1" zoomScale="115" zoomScaleNormal="115" zoomScalePageLayoutView="0" workbookViewId="0" topLeftCell="A34">
      <selection activeCell="S7" sqref="S7"/>
    </sheetView>
  </sheetViews>
  <sheetFormatPr defaultColWidth="5.625" defaultRowHeight="13.5"/>
  <cols>
    <col min="1" max="1" width="3.625" style="3" customWidth="1"/>
    <col min="2" max="2" width="4.25390625" style="4" customWidth="1"/>
    <col min="3" max="3" width="11.875" style="5" customWidth="1"/>
    <col min="4" max="5" width="6.75390625" style="6" customWidth="1"/>
    <col min="6" max="6" width="6.75390625" style="7" customWidth="1"/>
    <col min="7" max="8" width="6.75390625" style="6" customWidth="1"/>
    <col min="9" max="9" width="6.625" style="6" customWidth="1"/>
    <col min="10" max="10" width="6.75390625" style="6" customWidth="1"/>
    <col min="11" max="11" width="6.875" style="6" customWidth="1"/>
    <col min="12" max="12" width="7.125" style="6" customWidth="1"/>
    <col min="13" max="13" width="6.625" style="6" customWidth="1"/>
    <col min="14" max="14" width="6.625" style="16" customWidth="1"/>
    <col min="15" max="17" width="4.00390625" style="8" customWidth="1"/>
    <col min="18" max="21" width="4.00390625" style="3" customWidth="1"/>
    <col min="22" max="16384" width="5.625" style="3" customWidth="1"/>
  </cols>
  <sheetData>
    <row r="1" spans="1:17" s="1" customFormat="1" ht="29.25" customHeight="1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Q1" s="2"/>
    </row>
    <row r="2" spans="7:14" ht="12" customHeight="1">
      <c r="G2" s="83"/>
      <c r="L2" s="84"/>
      <c r="M2" s="41" t="str">
        <f>'人口動態総覧，性・保健所・市町村別（実数）'!I2</f>
        <v>令和2年(2020)</v>
      </c>
      <c r="N2" s="85"/>
    </row>
    <row r="3" spans="1:14" ht="19.5" customHeight="1">
      <c r="A3" s="42"/>
      <c r="B3" s="43"/>
      <c r="C3" s="44"/>
      <c r="D3" s="86" t="s">
        <v>83</v>
      </c>
      <c r="E3" s="87" t="s">
        <v>62</v>
      </c>
      <c r="F3" s="88" t="s">
        <v>72</v>
      </c>
      <c r="G3" s="89" t="s">
        <v>48</v>
      </c>
      <c r="H3" s="90" t="s">
        <v>49</v>
      </c>
      <c r="I3" s="91" t="s">
        <v>76</v>
      </c>
      <c r="J3" s="92"/>
      <c r="K3" s="92"/>
      <c r="L3" s="93" t="s">
        <v>50</v>
      </c>
      <c r="M3" s="87" t="s">
        <v>6</v>
      </c>
      <c r="N3" s="94" t="s">
        <v>63</v>
      </c>
    </row>
    <row r="4" spans="1:17" s="10" customFormat="1" ht="18" customHeight="1">
      <c r="A4" s="52"/>
      <c r="B4" s="53"/>
      <c r="C4" s="54"/>
      <c r="D4" s="95" t="s">
        <v>64</v>
      </c>
      <c r="E4" s="96"/>
      <c r="F4" s="97"/>
      <c r="G4" s="95" t="s">
        <v>65</v>
      </c>
      <c r="H4" s="97"/>
      <c r="I4" s="87" t="s">
        <v>66</v>
      </c>
      <c r="J4" s="87" t="s">
        <v>67</v>
      </c>
      <c r="K4" s="87" t="s">
        <v>68</v>
      </c>
      <c r="L4" s="93" t="s">
        <v>74</v>
      </c>
      <c r="M4" s="95" t="s">
        <v>69</v>
      </c>
      <c r="N4" s="97"/>
      <c r="O4" s="9"/>
      <c r="P4" s="9"/>
      <c r="Q4" s="9"/>
    </row>
    <row r="5" spans="1:14" s="11" customFormat="1" ht="21.75" customHeight="1">
      <c r="A5" s="98" t="s">
        <v>84</v>
      </c>
      <c r="B5" s="99"/>
      <c r="C5" s="100"/>
      <c r="D5" s="101">
        <v>10.325134997875274</v>
      </c>
      <c r="E5" s="101">
        <v>8.561093664168817</v>
      </c>
      <c r="F5" s="101">
        <v>1.764041333706456</v>
      </c>
      <c r="G5" s="102">
        <v>2.6099176872114036</v>
      </c>
      <c r="H5" s="103">
        <v>1.2714983604363248</v>
      </c>
      <c r="I5" s="104">
        <v>21.158129175946545</v>
      </c>
      <c r="J5" s="104">
        <v>10.02227171492205</v>
      </c>
      <c r="K5" s="104">
        <v>11.135857461024498</v>
      </c>
      <c r="L5" s="102">
        <v>3.471758579249566</v>
      </c>
      <c r="M5" s="105">
        <v>5.0965800538264086</v>
      </c>
      <c r="N5" s="106">
        <v>2.3562009196784235</v>
      </c>
    </row>
    <row r="6" spans="1:17" s="14" customFormat="1" ht="21.75" customHeight="1">
      <c r="A6" s="12">
        <v>51</v>
      </c>
      <c r="B6" s="13" t="s">
        <v>70</v>
      </c>
      <c r="C6" s="66"/>
      <c r="D6" s="101">
        <v>9.363858510595682</v>
      </c>
      <c r="E6" s="101">
        <v>10.826022513319712</v>
      </c>
      <c r="F6" s="101">
        <v>-1.4621640027240315</v>
      </c>
      <c r="G6" s="107">
        <v>1.0695187165775402</v>
      </c>
      <c r="H6" s="103">
        <v>1.0695187165775402</v>
      </c>
      <c r="I6" s="107">
        <v>21.966527196652716</v>
      </c>
      <c r="J6" s="107">
        <v>12.552301255230125</v>
      </c>
      <c r="K6" s="107">
        <v>9.414225941422595</v>
      </c>
      <c r="L6" s="107">
        <v>4.264392324093817</v>
      </c>
      <c r="M6" s="105">
        <v>4.386492008172095</v>
      </c>
      <c r="N6" s="106">
        <v>2.233305291831911</v>
      </c>
      <c r="O6" s="11"/>
      <c r="P6" s="11"/>
      <c r="Q6" s="11"/>
    </row>
    <row r="7" spans="1:17" s="14" customFormat="1" ht="13.5" customHeight="1">
      <c r="A7" s="12"/>
      <c r="B7" s="13">
        <v>209</v>
      </c>
      <c r="C7" s="66" t="s">
        <v>11</v>
      </c>
      <c r="D7" s="101">
        <v>10.605363011415054</v>
      </c>
      <c r="E7" s="101">
        <v>8.525568768158509</v>
      </c>
      <c r="F7" s="101">
        <v>2.079794243256545</v>
      </c>
      <c r="G7" s="107">
        <v>1.4970059880239521</v>
      </c>
      <c r="H7" s="103">
        <v>1.4970059880239521</v>
      </c>
      <c r="I7" s="107">
        <v>21.96193265007321</v>
      </c>
      <c r="J7" s="107">
        <v>13.177159590043924</v>
      </c>
      <c r="K7" s="107">
        <v>8.784773060029282</v>
      </c>
      <c r="L7" s="107">
        <v>5.961251862891207</v>
      </c>
      <c r="M7" s="105">
        <v>5.04866083477543</v>
      </c>
      <c r="N7" s="106">
        <v>2.4131963738549227</v>
      </c>
      <c r="O7" s="11"/>
      <c r="P7" s="11"/>
      <c r="Q7" s="11"/>
    </row>
    <row r="8" spans="1:17" s="14" customFormat="1" ht="13.5" customHeight="1">
      <c r="A8" s="12"/>
      <c r="B8" s="13">
        <v>301</v>
      </c>
      <c r="C8" s="66" t="s">
        <v>12</v>
      </c>
      <c r="D8" s="101">
        <v>6.904231625835189</v>
      </c>
      <c r="E8" s="101">
        <v>16.48106904231626</v>
      </c>
      <c r="F8" s="101">
        <v>-9.57683741648107</v>
      </c>
      <c r="G8" s="107">
        <v>0</v>
      </c>
      <c r="H8" s="103">
        <v>0</v>
      </c>
      <c r="I8" s="107">
        <v>31.25</v>
      </c>
      <c r="J8" s="107">
        <v>0</v>
      </c>
      <c r="K8" s="107">
        <v>31.25</v>
      </c>
      <c r="L8" s="107">
        <v>0</v>
      </c>
      <c r="M8" s="105">
        <v>2.89532293986637</v>
      </c>
      <c r="N8" s="106">
        <v>1.1135857461024499</v>
      </c>
      <c r="O8" s="11"/>
      <c r="P8" s="11"/>
      <c r="Q8" s="11"/>
    </row>
    <row r="9" spans="1:17" s="14" customFormat="1" ht="13.5" customHeight="1">
      <c r="A9" s="12"/>
      <c r="B9" s="13">
        <v>302</v>
      </c>
      <c r="C9" s="66" t="s">
        <v>13</v>
      </c>
      <c r="D9" s="101">
        <v>6.184895833333333</v>
      </c>
      <c r="E9" s="101">
        <v>16.6015625</v>
      </c>
      <c r="F9" s="101">
        <v>-10.416666666666666</v>
      </c>
      <c r="G9" s="107">
        <v>0</v>
      </c>
      <c r="H9" s="103">
        <v>0</v>
      </c>
      <c r="I9" s="107">
        <v>95.23809523809523</v>
      </c>
      <c r="J9" s="107">
        <v>47.61904761904761</v>
      </c>
      <c r="K9" s="107">
        <v>47.61904761904761</v>
      </c>
      <c r="L9" s="107">
        <v>0</v>
      </c>
      <c r="M9" s="105">
        <v>2.2786458333333335</v>
      </c>
      <c r="N9" s="106">
        <v>2.2786458333333335</v>
      </c>
      <c r="O9" s="11"/>
      <c r="P9" s="11"/>
      <c r="Q9" s="11"/>
    </row>
    <row r="10" spans="1:17" s="14" customFormat="1" ht="13.5" customHeight="1">
      <c r="A10" s="12"/>
      <c r="B10" s="13">
        <v>303</v>
      </c>
      <c r="C10" s="66" t="s">
        <v>14</v>
      </c>
      <c r="D10" s="101">
        <v>6.922592825676526</v>
      </c>
      <c r="E10" s="101">
        <v>15.103838892385149</v>
      </c>
      <c r="F10" s="101">
        <v>-8.18124606670862</v>
      </c>
      <c r="G10" s="107">
        <v>0</v>
      </c>
      <c r="H10" s="103">
        <v>0</v>
      </c>
      <c r="I10" s="107">
        <v>0</v>
      </c>
      <c r="J10" s="107">
        <v>0</v>
      </c>
      <c r="K10" s="107">
        <v>0</v>
      </c>
      <c r="L10" s="107">
        <v>0</v>
      </c>
      <c r="M10" s="105">
        <v>1.8879798615481436</v>
      </c>
      <c r="N10" s="106">
        <v>1.2586532410320956</v>
      </c>
      <c r="O10" s="11"/>
      <c r="P10" s="11"/>
      <c r="Q10" s="11"/>
    </row>
    <row r="11" spans="1:17" s="14" customFormat="1" ht="13.5" customHeight="1">
      <c r="A11" s="12"/>
      <c r="B11" s="13">
        <v>306</v>
      </c>
      <c r="C11" s="66" t="s">
        <v>15</v>
      </c>
      <c r="D11" s="101">
        <v>8.145717841384773</v>
      </c>
      <c r="E11" s="101">
        <v>14.707546102500283</v>
      </c>
      <c r="F11" s="101">
        <v>-6.561828261115511</v>
      </c>
      <c r="G11" s="107">
        <v>0</v>
      </c>
      <c r="H11" s="103">
        <v>0</v>
      </c>
      <c r="I11" s="107">
        <v>27.027027027027028</v>
      </c>
      <c r="J11" s="107">
        <v>13.513513513513514</v>
      </c>
      <c r="K11" s="107">
        <v>13.513513513513514</v>
      </c>
      <c r="L11" s="107">
        <v>0</v>
      </c>
      <c r="M11" s="105">
        <v>4.072858920692386</v>
      </c>
      <c r="N11" s="106">
        <v>2.7152392804615904</v>
      </c>
      <c r="O11" s="11"/>
      <c r="P11" s="11"/>
      <c r="Q11" s="11"/>
    </row>
    <row r="12" spans="1:17" s="14" customFormat="1" ht="13.5" customHeight="1">
      <c r="A12" s="12"/>
      <c r="B12" s="13">
        <v>308</v>
      </c>
      <c r="C12" s="66" t="s">
        <v>16</v>
      </c>
      <c r="D12" s="101">
        <v>6.9506182817425035</v>
      </c>
      <c r="E12" s="101">
        <v>14.466984563161722</v>
      </c>
      <c r="F12" s="101">
        <v>-7.516366281419219</v>
      </c>
      <c r="G12" s="107">
        <v>0</v>
      </c>
      <c r="H12" s="103">
        <v>0</v>
      </c>
      <c r="I12" s="107">
        <v>11.494252873563218</v>
      </c>
      <c r="J12" s="107">
        <v>11.494252873563218</v>
      </c>
      <c r="K12" s="107">
        <v>0</v>
      </c>
      <c r="L12" s="107">
        <v>0</v>
      </c>
      <c r="M12" s="105">
        <v>2.990382284005496</v>
      </c>
      <c r="N12" s="106">
        <v>1.9397074274630244</v>
      </c>
      <c r="O12" s="11"/>
      <c r="P12" s="11"/>
      <c r="Q12" s="11"/>
    </row>
    <row r="13" spans="1:17" s="14" customFormat="1" ht="13.5" customHeight="1">
      <c r="A13" s="12"/>
      <c r="B13" s="13">
        <v>315</v>
      </c>
      <c r="C13" s="66" t="s">
        <v>17</v>
      </c>
      <c r="D13" s="101">
        <v>8.308895405669599</v>
      </c>
      <c r="E13" s="101">
        <v>10.752688172043012</v>
      </c>
      <c r="F13" s="101">
        <v>-2.4437927663734116</v>
      </c>
      <c r="G13" s="107">
        <v>0</v>
      </c>
      <c r="H13" s="103">
        <v>0</v>
      </c>
      <c r="I13" s="107">
        <v>0</v>
      </c>
      <c r="J13" s="107">
        <v>0</v>
      </c>
      <c r="K13" s="107">
        <v>0</v>
      </c>
      <c r="L13" s="107">
        <v>0</v>
      </c>
      <c r="M13" s="105">
        <v>3.421309872922776</v>
      </c>
      <c r="N13" s="106">
        <v>1.466275659824047</v>
      </c>
      <c r="O13" s="11"/>
      <c r="P13" s="11"/>
      <c r="Q13" s="11"/>
    </row>
    <row r="14" spans="1:17" s="14" customFormat="1" ht="13.5" customHeight="1">
      <c r="A14" s="12"/>
      <c r="B14" s="13">
        <v>359</v>
      </c>
      <c r="C14" s="66" t="s">
        <v>18</v>
      </c>
      <c r="D14" s="101">
        <v>6.272401433691757</v>
      </c>
      <c r="E14" s="101">
        <v>10.752688172043012</v>
      </c>
      <c r="F14" s="101">
        <v>-4.480286738351254</v>
      </c>
      <c r="G14" s="107">
        <v>0</v>
      </c>
      <c r="H14" s="103">
        <v>0</v>
      </c>
      <c r="I14" s="107">
        <v>0</v>
      </c>
      <c r="J14" s="107">
        <v>0</v>
      </c>
      <c r="K14" s="107">
        <v>0</v>
      </c>
      <c r="L14" s="107">
        <v>0</v>
      </c>
      <c r="M14" s="105">
        <v>3.5842293906810037</v>
      </c>
      <c r="N14" s="106">
        <v>0.8960573476702509</v>
      </c>
      <c r="O14" s="11"/>
      <c r="P14" s="11"/>
      <c r="Q14" s="11"/>
    </row>
    <row r="15" spans="1:17" s="14" customFormat="1" ht="13.5" customHeight="1">
      <c r="A15" s="12"/>
      <c r="B15" s="13">
        <v>360</v>
      </c>
      <c r="C15" s="66" t="s">
        <v>19</v>
      </c>
      <c r="D15" s="101">
        <v>5.4095826893353935</v>
      </c>
      <c r="E15" s="101">
        <v>23.183925811437405</v>
      </c>
      <c r="F15" s="101">
        <v>-17.77434312210201</v>
      </c>
      <c r="G15" s="107">
        <v>0</v>
      </c>
      <c r="H15" s="103">
        <v>0</v>
      </c>
      <c r="I15" s="107">
        <v>0</v>
      </c>
      <c r="J15" s="107">
        <v>0</v>
      </c>
      <c r="K15" s="107">
        <v>0</v>
      </c>
      <c r="L15" s="107">
        <v>0</v>
      </c>
      <c r="M15" s="105">
        <v>4.63678516228748</v>
      </c>
      <c r="N15" s="106">
        <v>1.5455950540958268</v>
      </c>
      <c r="O15" s="11"/>
      <c r="P15" s="11"/>
      <c r="Q15" s="11"/>
    </row>
    <row r="16" spans="1:17" s="14" customFormat="1" ht="21.75" customHeight="1">
      <c r="A16" s="12">
        <v>58</v>
      </c>
      <c r="B16" s="13" t="s">
        <v>51</v>
      </c>
      <c r="C16" s="66"/>
      <c r="D16" s="101">
        <v>10.702881966808732</v>
      </c>
      <c r="E16" s="101">
        <v>8.140220087431993</v>
      </c>
      <c r="F16" s="101">
        <v>2.562661879376739</v>
      </c>
      <c r="G16" s="107">
        <v>2.560819462227913</v>
      </c>
      <c r="H16" s="103">
        <v>1.463325406987379</v>
      </c>
      <c r="I16" s="107">
        <v>20.777359842378647</v>
      </c>
      <c r="J16" s="107">
        <v>10.926025434354289</v>
      </c>
      <c r="K16" s="107">
        <v>9.851334408024359</v>
      </c>
      <c r="L16" s="107">
        <v>3.650301149844862</v>
      </c>
      <c r="M16" s="105">
        <v>5.55602323427898</v>
      </c>
      <c r="N16" s="106">
        <v>2.513718757157932</v>
      </c>
      <c r="O16" s="11"/>
      <c r="P16" s="11"/>
      <c r="Q16" s="11"/>
    </row>
    <row r="17" spans="1:17" s="14" customFormat="1" ht="13.5" customHeight="1">
      <c r="A17" s="12"/>
      <c r="B17" s="13">
        <v>205</v>
      </c>
      <c r="C17" s="66" t="s">
        <v>23</v>
      </c>
      <c r="D17" s="101">
        <v>12.00942074594441</v>
      </c>
      <c r="E17" s="101">
        <v>6.263577853125698</v>
      </c>
      <c r="F17" s="101">
        <v>5.745842892818711</v>
      </c>
      <c r="G17" s="107">
        <v>0.8453085376162299</v>
      </c>
      <c r="H17" s="103">
        <v>0.8453085376162299</v>
      </c>
      <c r="I17" s="107">
        <v>19.071310116086234</v>
      </c>
      <c r="J17" s="107">
        <v>9.950248756218905</v>
      </c>
      <c r="K17" s="107">
        <v>9.12106135986733</v>
      </c>
      <c r="L17" s="107">
        <v>1.6891891891891893</v>
      </c>
      <c r="M17" s="105">
        <v>6.5478244980001215</v>
      </c>
      <c r="N17" s="106">
        <v>2.304428156660508</v>
      </c>
      <c r="O17" s="11"/>
      <c r="P17" s="11"/>
      <c r="Q17" s="11"/>
    </row>
    <row r="18" spans="1:17" s="14" customFormat="1" ht="13.5" customHeight="1">
      <c r="A18" s="12"/>
      <c r="B18" s="13">
        <v>211</v>
      </c>
      <c r="C18" s="66" t="s">
        <v>24</v>
      </c>
      <c r="D18" s="101">
        <v>10.660889946375937</v>
      </c>
      <c r="E18" s="101">
        <v>8.061365815547427</v>
      </c>
      <c r="F18" s="101">
        <v>2.5995241308285095</v>
      </c>
      <c r="G18" s="107">
        <v>1.998667554963358</v>
      </c>
      <c r="H18" s="103">
        <v>0.6662225183211192</v>
      </c>
      <c r="I18" s="107">
        <v>20.874103065883887</v>
      </c>
      <c r="J18" s="107">
        <v>13.04631441617743</v>
      </c>
      <c r="K18" s="107">
        <v>7.8277886497064575</v>
      </c>
      <c r="L18" s="107">
        <v>2.6595744680851063</v>
      </c>
      <c r="M18" s="105">
        <v>5.618097233566533</v>
      </c>
      <c r="N18" s="106">
        <v>2.9049327035761214</v>
      </c>
      <c r="O18" s="11"/>
      <c r="P18" s="11"/>
      <c r="Q18" s="11"/>
    </row>
    <row r="19" spans="1:17" s="14" customFormat="1" ht="13.5" customHeight="1">
      <c r="A19" s="12"/>
      <c r="B19" s="13">
        <v>213</v>
      </c>
      <c r="C19" s="66" t="s">
        <v>56</v>
      </c>
      <c r="D19" s="101">
        <v>10.797690471582479</v>
      </c>
      <c r="E19" s="101">
        <v>9.2897232436617</v>
      </c>
      <c r="F19" s="101">
        <v>1.5079672279207792</v>
      </c>
      <c r="G19" s="107">
        <v>5.227781926811053</v>
      </c>
      <c r="H19" s="103">
        <v>3.734129947722181</v>
      </c>
      <c r="I19" s="107">
        <v>24.052478134110785</v>
      </c>
      <c r="J19" s="107">
        <v>12.39067055393586</v>
      </c>
      <c r="K19" s="107">
        <v>11.661807580174926</v>
      </c>
      <c r="L19" s="107">
        <v>7.44047619047619</v>
      </c>
      <c r="M19" s="105">
        <v>5.177085349332302</v>
      </c>
      <c r="N19" s="106">
        <v>2.540158699438746</v>
      </c>
      <c r="O19" s="11"/>
      <c r="P19" s="11"/>
      <c r="Q19" s="11"/>
    </row>
    <row r="20" spans="1:17" s="14" customFormat="1" ht="13.5" customHeight="1">
      <c r="A20" s="12"/>
      <c r="B20" s="13">
        <v>311</v>
      </c>
      <c r="C20" s="66" t="s">
        <v>20</v>
      </c>
      <c r="D20" s="101">
        <v>5.734625271900336</v>
      </c>
      <c r="E20" s="101">
        <v>9.294047854459166</v>
      </c>
      <c r="F20" s="101">
        <v>-3.5594225825588293</v>
      </c>
      <c r="G20" s="107">
        <v>0</v>
      </c>
      <c r="H20" s="103">
        <v>0</v>
      </c>
      <c r="I20" s="107">
        <v>33.333333333333336</v>
      </c>
      <c r="J20" s="107">
        <v>33.333333333333336</v>
      </c>
      <c r="K20" s="107">
        <v>0</v>
      </c>
      <c r="L20" s="107">
        <v>0</v>
      </c>
      <c r="M20" s="105">
        <v>4.9436424757761515</v>
      </c>
      <c r="N20" s="106">
        <v>2.0763298398259837</v>
      </c>
      <c r="O20" s="11"/>
      <c r="P20" s="11"/>
      <c r="Q20" s="11"/>
    </row>
    <row r="21" spans="1:17" s="14" customFormat="1" ht="13.5" customHeight="1">
      <c r="A21" s="12"/>
      <c r="B21" s="13">
        <v>313</v>
      </c>
      <c r="C21" s="66" t="s">
        <v>21</v>
      </c>
      <c r="D21" s="101">
        <v>13.12607944732297</v>
      </c>
      <c r="E21" s="101">
        <v>12.607944732297064</v>
      </c>
      <c r="F21" s="101">
        <v>0.5181347150259067</v>
      </c>
      <c r="G21" s="107">
        <v>0</v>
      </c>
      <c r="H21" s="103">
        <v>0</v>
      </c>
      <c r="I21" s="107">
        <v>0</v>
      </c>
      <c r="J21" s="107">
        <v>0</v>
      </c>
      <c r="K21" s="107">
        <v>0</v>
      </c>
      <c r="L21" s="107">
        <v>0</v>
      </c>
      <c r="M21" s="105">
        <v>5.181347150259067</v>
      </c>
      <c r="N21" s="106">
        <v>1.5544041450777202</v>
      </c>
      <c r="O21" s="11"/>
      <c r="P21" s="11"/>
      <c r="Q21" s="11"/>
    </row>
    <row r="22" spans="1:17" s="14" customFormat="1" ht="13.5" customHeight="1">
      <c r="A22" s="12"/>
      <c r="B22" s="13">
        <v>314</v>
      </c>
      <c r="C22" s="66" t="s">
        <v>22</v>
      </c>
      <c r="D22" s="101">
        <v>10.651219284312809</v>
      </c>
      <c r="E22" s="101">
        <v>12.519854246472951</v>
      </c>
      <c r="F22" s="101">
        <v>-1.868634962160142</v>
      </c>
      <c r="G22" s="107">
        <v>17.543859649122805</v>
      </c>
      <c r="H22" s="103">
        <v>8.771929824561402</v>
      </c>
      <c r="I22" s="107">
        <v>8.695652173913043</v>
      </c>
      <c r="J22" s="107">
        <v>0</v>
      </c>
      <c r="K22" s="107">
        <v>8.695652173913043</v>
      </c>
      <c r="L22" s="107">
        <v>8.771929824561402</v>
      </c>
      <c r="M22" s="105">
        <v>5.979631878912454</v>
      </c>
      <c r="N22" s="106">
        <v>2.4292254508081847</v>
      </c>
      <c r="O22" s="11"/>
      <c r="P22" s="11"/>
      <c r="Q22" s="11"/>
    </row>
    <row r="23" spans="1:17" s="14" customFormat="1" ht="13.5" customHeight="1">
      <c r="A23" s="12"/>
      <c r="B23" s="13">
        <v>324</v>
      </c>
      <c r="C23" s="66" t="s">
        <v>25</v>
      </c>
      <c r="D23" s="101">
        <v>9.275476724967312</v>
      </c>
      <c r="E23" s="101">
        <v>7.8200162814219105</v>
      </c>
      <c r="F23" s="101">
        <v>1.4554604435454028</v>
      </c>
      <c r="G23" s="107">
        <v>0</v>
      </c>
      <c r="H23" s="103">
        <v>0</v>
      </c>
      <c r="I23" s="107">
        <v>13.123359580052494</v>
      </c>
      <c r="J23" s="107">
        <v>2.6246719160104988</v>
      </c>
      <c r="K23" s="107">
        <v>10.498687664041995</v>
      </c>
      <c r="L23" s="107">
        <v>0</v>
      </c>
      <c r="M23" s="105">
        <v>4.514394257098453</v>
      </c>
      <c r="N23" s="106">
        <v>2.0475121493943806</v>
      </c>
      <c r="O23" s="11"/>
      <c r="P23" s="11"/>
      <c r="Q23" s="11"/>
    </row>
    <row r="24" spans="1:17" s="14" customFormat="1" ht="13.5" customHeight="1">
      <c r="A24" s="12"/>
      <c r="B24" s="13">
        <v>325</v>
      </c>
      <c r="C24" s="66" t="s">
        <v>26</v>
      </c>
      <c r="D24" s="101">
        <v>9.540846750149075</v>
      </c>
      <c r="E24" s="101">
        <v>10.882528324388788</v>
      </c>
      <c r="F24" s="101">
        <v>-1.3416815742397137</v>
      </c>
      <c r="G24" s="107">
        <v>0</v>
      </c>
      <c r="H24" s="103">
        <v>0</v>
      </c>
      <c r="I24" s="107">
        <v>22.900763358778626</v>
      </c>
      <c r="J24" s="107">
        <v>15.267175572519083</v>
      </c>
      <c r="K24" s="107">
        <v>7.633587786259541</v>
      </c>
      <c r="L24" s="107">
        <v>7.751937984496124</v>
      </c>
      <c r="M24" s="105">
        <v>3.875968992248062</v>
      </c>
      <c r="N24" s="106">
        <v>2.9069767441860463</v>
      </c>
      <c r="O24" s="11"/>
      <c r="P24" s="11"/>
      <c r="Q24" s="11"/>
    </row>
    <row r="25" spans="1:17" s="14" customFormat="1" ht="13.5" customHeight="1">
      <c r="A25" s="12"/>
      <c r="B25" s="13">
        <v>326</v>
      </c>
      <c r="C25" s="66" t="s">
        <v>27</v>
      </c>
      <c r="D25" s="101">
        <v>10.421601136901941</v>
      </c>
      <c r="E25" s="101">
        <v>7.761542105454943</v>
      </c>
      <c r="F25" s="101">
        <v>2.660059031446999</v>
      </c>
      <c r="G25" s="107">
        <v>0</v>
      </c>
      <c r="H25" s="103">
        <v>0</v>
      </c>
      <c r="I25" s="107">
        <v>23.890784982935156</v>
      </c>
      <c r="J25" s="107">
        <v>13.651877133105803</v>
      </c>
      <c r="K25" s="107">
        <v>10.238907849829351</v>
      </c>
      <c r="L25" s="107">
        <v>3.484320557491289</v>
      </c>
      <c r="M25" s="105">
        <v>7.1420763036111214</v>
      </c>
      <c r="N25" s="106">
        <v>2.7693765258900265</v>
      </c>
      <c r="O25" s="11"/>
      <c r="P25" s="11"/>
      <c r="Q25" s="11"/>
    </row>
    <row r="26" spans="1:17" s="14" customFormat="1" ht="13.5" customHeight="1">
      <c r="A26" s="12"/>
      <c r="B26" s="13">
        <v>327</v>
      </c>
      <c r="C26" s="66" t="s">
        <v>28</v>
      </c>
      <c r="D26" s="101">
        <v>8.930590097219081</v>
      </c>
      <c r="E26" s="101">
        <v>6.9522948225186525</v>
      </c>
      <c r="F26" s="101">
        <v>1.9782952747004297</v>
      </c>
      <c r="G26" s="107">
        <v>0</v>
      </c>
      <c r="H26" s="103">
        <v>0</v>
      </c>
      <c r="I26" s="107">
        <v>30.67484662576687</v>
      </c>
      <c r="J26" s="107">
        <v>12.269938650306749</v>
      </c>
      <c r="K26" s="107">
        <v>18.404907975460123</v>
      </c>
      <c r="L26" s="107">
        <v>0</v>
      </c>
      <c r="M26" s="105">
        <v>3.7304996608636674</v>
      </c>
      <c r="N26" s="106">
        <v>2.26090888537192</v>
      </c>
      <c r="O26" s="11"/>
      <c r="P26" s="11"/>
      <c r="Q26" s="11"/>
    </row>
    <row r="27" spans="1:17" s="14" customFormat="1" ht="13.5" customHeight="1">
      <c r="A27" s="12"/>
      <c r="B27" s="13">
        <v>328</v>
      </c>
      <c r="C27" s="66" t="s">
        <v>29</v>
      </c>
      <c r="D27" s="101">
        <v>11.379800853485065</v>
      </c>
      <c r="E27" s="101">
        <v>7.066489239664112</v>
      </c>
      <c r="F27" s="101">
        <v>4.313311613820952</v>
      </c>
      <c r="G27" s="107">
        <v>4.032258064516129</v>
      </c>
      <c r="H27" s="103">
        <v>0</v>
      </c>
      <c r="I27" s="107">
        <v>19.76284584980237</v>
      </c>
      <c r="J27" s="107">
        <v>3.952569169960474</v>
      </c>
      <c r="K27" s="107">
        <v>15.810276679841897</v>
      </c>
      <c r="L27" s="107">
        <v>4.016064257028112</v>
      </c>
      <c r="M27" s="105">
        <v>5.460468957922269</v>
      </c>
      <c r="N27" s="106">
        <v>1.7895654567980543</v>
      </c>
      <c r="O27" s="11"/>
      <c r="P27" s="11"/>
      <c r="Q27" s="11"/>
    </row>
    <row r="28" spans="1:17" s="14" customFormat="1" ht="21.75" customHeight="1">
      <c r="A28" s="12">
        <v>31</v>
      </c>
      <c r="B28" s="13" t="s">
        <v>85</v>
      </c>
      <c r="C28" s="66"/>
      <c r="D28" s="101">
        <v>8.752098489087857</v>
      </c>
      <c r="E28" s="101">
        <v>8.918378767287553</v>
      </c>
      <c r="F28" s="101">
        <v>-0.16628027819969624</v>
      </c>
      <c r="G28" s="107">
        <v>3.288271830471319</v>
      </c>
      <c r="H28" s="103">
        <v>1.4614541468761417</v>
      </c>
      <c r="I28" s="107">
        <v>25.631897472410113</v>
      </c>
      <c r="J28" s="107">
        <v>9.255962976148096</v>
      </c>
      <c r="K28" s="107">
        <v>16.375934496262015</v>
      </c>
      <c r="L28" s="107">
        <v>3.6429872495446265</v>
      </c>
      <c r="M28" s="105">
        <v>4.700615556799105</v>
      </c>
      <c r="N28" s="106">
        <v>2.1168758493884403</v>
      </c>
      <c r="O28" s="11"/>
      <c r="P28" s="11"/>
      <c r="Q28" s="11"/>
    </row>
    <row r="29" spans="1:17" s="14" customFormat="1" ht="13.5" customHeight="1">
      <c r="A29" s="12"/>
      <c r="B29" s="13">
        <v>201</v>
      </c>
      <c r="C29" s="66" t="s">
        <v>30</v>
      </c>
      <c r="D29" s="101">
        <v>8.752098489087857</v>
      </c>
      <c r="E29" s="101">
        <v>8.918378767287553</v>
      </c>
      <c r="F29" s="101">
        <v>-0.16628027819969624</v>
      </c>
      <c r="G29" s="107">
        <v>3.288271830471319</v>
      </c>
      <c r="H29" s="103">
        <v>1.4614541468761417</v>
      </c>
      <c r="I29" s="107">
        <v>25.631897472410113</v>
      </c>
      <c r="J29" s="107">
        <v>9.255962976148096</v>
      </c>
      <c r="K29" s="107">
        <v>16.375934496262015</v>
      </c>
      <c r="L29" s="107">
        <v>3.6429872495446265</v>
      </c>
      <c r="M29" s="105">
        <v>4.700615556799105</v>
      </c>
      <c r="N29" s="106">
        <v>2.1168758493884403</v>
      </c>
      <c r="O29" s="11"/>
      <c r="P29" s="11"/>
      <c r="Q29" s="11"/>
    </row>
    <row r="30" spans="1:17" s="14" customFormat="1" ht="21.75" customHeight="1">
      <c r="A30" s="12">
        <v>55</v>
      </c>
      <c r="B30" s="13" t="s">
        <v>31</v>
      </c>
      <c r="C30" s="66"/>
      <c r="D30" s="101">
        <v>11.266994641801574</v>
      </c>
      <c r="E30" s="101">
        <v>7.567740213183837</v>
      </c>
      <c r="F30" s="101">
        <v>3.6992544286177376</v>
      </c>
      <c r="G30" s="107">
        <v>2.5386079966151893</v>
      </c>
      <c r="H30" s="103">
        <v>0.6346519991537973</v>
      </c>
      <c r="I30" s="107">
        <v>19.49802945447003</v>
      </c>
      <c r="J30" s="107">
        <v>9.126737191454055</v>
      </c>
      <c r="K30" s="107">
        <v>10.371292263015972</v>
      </c>
      <c r="L30" s="107">
        <v>3.165224730955898</v>
      </c>
      <c r="M30" s="105">
        <v>4.86003851801003</v>
      </c>
      <c r="N30" s="106">
        <v>2.2476784318212153</v>
      </c>
      <c r="O30" s="11"/>
      <c r="P30" s="11"/>
      <c r="Q30" s="11"/>
    </row>
    <row r="31" spans="1:17" s="14" customFormat="1" ht="13.5" customHeight="1">
      <c r="A31" s="12"/>
      <c r="B31" s="13">
        <v>208</v>
      </c>
      <c r="C31" s="66" t="s">
        <v>32</v>
      </c>
      <c r="D31" s="101">
        <v>10.802522911802626</v>
      </c>
      <c r="E31" s="101">
        <v>6.934522772415235</v>
      </c>
      <c r="F31" s="101">
        <v>3.8680001393873926</v>
      </c>
      <c r="G31" s="107">
        <v>1.6129032258064515</v>
      </c>
      <c r="H31" s="103">
        <v>0.8064516129032258</v>
      </c>
      <c r="I31" s="107">
        <v>23.62204724409449</v>
      </c>
      <c r="J31" s="107">
        <v>11.023622047244094</v>
      </c>
      <c r="K31" s="107">
        <v>12.598425196850393</v>
      </c>
      <c r="L31" s="107">
        <v>4.019292604501607</v>
      </c>
      <c r="M31" s="105">
        <v>5.610342544516848</v>
      </c>
      <c r="N31" s="106">
        <v>2.2911802627452347</v>
      </c>
      <c r="O31" s="11"/>
      <c r="P31" s="11"/>
      <c r="Q31" s="11"/>
    </row>
    <row r="32" spans="1:17" s="14" customFormat="1" ht="13.5" customHeight="1">
      <c r="A32" s="12"/>
      <c r="B32" s="13">
        <v>210</v>
      </c>
      <c r="C32" s="66" t="s">
        <v>33</v>
      </c>
      <c r="D32" s="101">
        <v>11.39729127150511</v>
      </c>
      <c r="E32" s="101">
        <v>9.018002728694553</v>
      </c>
      <c r="F32" s="101">
        <v>2.3792885428105555</v>
      </c>
      <c r="G32" s="107">
        <v>2.9197080291970803</v>
      </c>
      <c r="H32" s="103">
        <v>0</v>
      </c>
      <c r="I32" s="107">
        <v>18.624641833810887</v>
      </c>
      <c r="J32" s="107">
        <v>10.02865329512894</v>
      </c>
      <c r="K32" s="107">
        <v>8.595988538681949</v>
      </c>
      <c r="L32" s="107">
        <v>1.4577259475218658</v>
      </c>
      <c r="M32" s="105">
        <v>4.924960899803668</v>
      </c>
      <c r="N32" s="106">
        <v>2.179627965791488</v>
      </c>
      <c r="O32" s="11"/>
      <c r="P32" s="11"/>
      <c r="Q32" s="11"/>
    </row>
    <row r="33" spans="1:17" s="14" customFormat="1" ht="13.5" customHeight="1">
      <c r="A33" s="12"/>
      <c r="B33" s="13">
        <v>212</v>
      </c>
      <c r="C33" s="66" t="s">
        <v>53</v>
      </c>
      <c r="D33" s="101">
        <v>11.935142537034732</v>
      </c>
      <c r="E33" s="101">
        <v>6.177642225818499</v>
      </c>
      <c r="F33" s="101">
        <v>5.757500311216233</v>
      </c>
      <c r="G33" s="107">
        <v>0</v>
      </c>
      <c r="H33" s="103">
        <v>0</v>
      </c>
      <c r="I33" s="107">
        <v>14.138817480719794</v>
      </c>
      <c r="J33" s="107">
        <v>3.8560411311053984</v>
      </c>
      <c r="K33" s="107">
        <v>10.282776349614394</v>
      </c>
      <c r="L33" s="107">
        <v>1.3020833333333333</v>
      </c>
      <c r="M33" s="105">
        <v>4.668243495580729</v>
      </c>
      <c r="N33" s="106">
        <v>2.520851487613594</v>
      </c>
      <c r="O33" s="11"/>
      <c r="P33" s="11"/>
      <c r="Q33" s="11"/>
    </row>
    <row r="34" spans="1:17" s="14" customFormat="1" ht="13.5" customHeight="1">
      <c r="A34" s="12"/>
      <c r="B34" s="13">
        <v>215</v>
      </c>
      <c r="C34" s="66" t="s">
        <v>59</v>
      </c>
      <c r="D34" s="101">
        <v>10.209442020875683</v>
      </c>
      <c r="E34" s="101">
        <v>10.04956261562707</v>
      </c>
      <c r="F34" s="101">
        <v>0.15987940524861247</v>
      </c>
      <c r="G34" s="107">
        <v>6.7114093959731544</v>
      </c>
      <c r="H34" s="103">
        <v>0</v>
      </c>
      <c r="I34" s="107">
        <v>19.736842105263158</v>
      </c>
      <c r="J34" s="107">
        <v>13.157894736842104</v>
      </c>
      <c r="K34" s="107">
        <v>6.578947368421052</v>
      </c>
      <c r="L34" s="107">
        <v>4.4543429844097995</v>
      </c>
      <c r="M34" s="105">
        <v>3.9284653861087637</v>
      </c>
      <c r="N34" s="106">
        <v>2.1012721832674783</v>
      </c>
      <c r="O34" s="11"/>
      <c r="P34" s="11"/>
      <c r="Q34" s="11"/>
    </row>
    <row r="35" spans="1:17" s="14" customFormat="1" ht="13.5" customHeight="1">
      <c r="A35" s="12"/>
      <c r="B35" s="13">
        <v>329</v>
      </c>
      <c r="C35" s="66" t="s">
        <v>52</v>
      </c>
      <c r="D35" s="101">
        <v>7.782779149121533</v>
      </c>
      <c r="E35" s="101">
        <v>6.3598083345433425</v>
      </c>
      <c r="F35" s="101">
        <v>1.422970814578191</v>
      </c>
      <c r="G35" s="107">
        <v>0</v>
      </c>
      <c r="H35" s="103">
        <v>0</v>
      </c>
      <c r="I35" s="107">
        <v>14.705882352941176</v>
      </c>
      <c r="J35" s="107">
        <v>7.352941176470588</v>
      </c>
      <c r="K35" s="107">
        <v>7.352941176470588</v>
      </c>
      <c r="L35" s="107">
        <v>7.407407407407407</v>
      </c>
      <c r="M35" s="105">
        <v>3.949470015972121</v>
      </c>
      <c r="N35" s="106">
        <v>2.1199361115144475</v>
      </c>
      <c r="O35" s="11"/>
      <c r="P35" s="11"/>
      <c r="Q35" s="11"/>
    </row>
    <row r="36" spans="1:17" s="14" customFormat="1" ht="13.5" customHeight="1">
      <c r="A36" s="12"/>
      <c r="B36" s="13">
        <v>348</v>
      </c>
      <c r="C36" s="66" t="s">
        <v>81</v>
      </c>
      <c r="D36" s="101">
        <v>14.14131100673882</v>
      </c>
      <c r="E36" s="101">
        <v>6.534613028384725</v>
      </c>
      <c r="F36" s="101">
        <v>7.606697978354095</v>
      </c>
      <c r="G36" s="107">
        <v>3.6101083032490977</v>
      </c>
      <c r="H36" s="103">
        <v>0</v>
      </c>
      <c r="I36" s="107">
        <v>10.714285714285714</v>
      </c>
      <c r="J36" s="107">
        <v>7.142857142857142</v>
      </c>
      <c r="K36" s="107">
        <v>3.571428571428571</v>
      </c>
      <c r="L36" s="107">
        <v>3.5971223021582737</v>
      </c>
      <c r="M36" s="105">
        <v>5.513579742699612</v>
      </c>
      <c r="N36" s="106">
        <v>2.909944864202573</v>
      </c>
      <c r="O36" s="11"/>
      <c r="P36" s="11"/>
      <c r="Q36" s="11"/>
    </row>
    <row r="37" spans="1:17" s="14" customFormat="1" ht="13.5" customHeight="1">
      <c r="A37" s="12"/>
      <c r="B37" s="13">
        <v>350</v>
      </c>
      <c r="C37" s="66" t="s">
        <v>34</v>
      </c>
      <c r="D37" s="101">
        <v>14.446986274119753</v>
      </c>
      <c r="E37" s="101">
        <v>6.489954247065844</v>
      </c>
      <c r="F37" s="101">
        <v>7.957032027053908</v>
      </c>
      <c r="G37" s="107">
        <v>5.163511187607574</v>
      </c>
      <c r="H37" s="103">
        <v>1.721170395869191</v>
      </c>
      <c r="I37" s="107">
        <v>26.80067001675042</v>
      </c>
      <c r="J37" s="107">
        <v>11.725293132328307</v>
      </c>
      <c r="K37" s="107">
        <v>15.07537688442211</v>
      </c>
      <c r="L37" s="107">
        <v>3.4364261168384878</v>
      </c>
      <c r="M37" s="105">
        <v>5.122339367415954</v>
      </c>
      <c r="N37" s="106">
        <v>2.088720907101651</v>
      </c>
      <c r="O37" s="11"/>
      <c r="P37" s="11"/>
      <c r="Q37" s="11"/>
    </row>
    <row r="38" spans="1:17" s="14" customFormat="1" ht="13.5" customHeight="1">
      <c r="A38" s="12"/>
      <c r="B38" s="13">
        <v>353</v>
      </c>
      <c r="C38" s="66" t="s">
        <v>35</v>
      </c>
      <c r="D38" s="101">
        <v>14.22475106685633</v>
      </c>
      <c r="E38" s="101">
        <v>4.2674253200568995</v>
      </c>
      <c r="F38" s="101">
        <v>9.95732574679943</v>
      </c>
      <c r="G38" s="107">
        <v>0</v>
      </c>
      <c r="H38" s="103">
        <v>0</v>
      </c>
      <c r="I38" s="107">
        <v>0</v>
      </c>
      <c r="J38" s="107">
        <v>0</v>
      </c>
      <c r="K38" s="107">
        <v>0</v>
      </c>
      <c r="L38" s="107">
        <v>0</v>
      </c>
      <c r="M38" s="105">
        <v>4.2674253200568995</v>
      </c>
      <c r="N38" s="106">
        <v>0</v>
      </c>
      <c r="O38" s="11"/>
      <c r="P38" s="11"/>
      <c r="Q38" s="11"/>
    </row>
    <row r="39" spans="1:17" s="14" customFormat="1" ht="13.5" customHeight="1">
      <c r="A39" s="12"/>
      <c r="B39" s="13">
        <v>354</v>
      </c>
      <c r="C39" s="66" t="s">
        <v>36</v>
      </c>
      <c r="D39" s="101">
        <v>9.174311926605505</v>
      </c>
      <c r="E39" s="101">
        <v>11.46788990825688</v>
      </c>
      <c r="F39" s="101">
        <v>-2.293577981651376</v>
      </c>
      <c r="G39" s="107">
        <v>125</v>
      </c>
      <c r="H39" s="103">
        <v>125</v>
      </c>
      <c r="I39" s="107">
        <v>0</v>
      </c>
      <c r="J39" s="107">
        <v>0</v>
      </c>
      <c r="K39" s="107">
        <v>0</v>
      </c>
      <c r="L39" s="107">
        <v>125</v>
      </c>
      <c r="M39" s="105">
        <v>4.587155963302752</v>
      </c>
      <c r="N39" s="106">
        <v>2.293577981651376</v>
      </c>
      <c r="O39" s="11"/>
      <c r="P39" s="11"/>
      <c r="Q39" s="11"/>
    </row>
    <row r="40" spans="1:17" s="14" customFormat="1" ht="13.5" customHeight="1">
      <c r="A40" s="12"/>
      <c r="B40" s="13">
        <v>355</v>
      </c>
      <c r="C40" s="66" t="s">
        <v>37</v>
      </c>
      <c r="D40" s="101">
        <v>1.4684287812041115</v>
      </c>
      <c r="E40" s="101">
        <v>16.152716593245227</v>
      </c>
      <c r="F40" s="101">
        <v>-14.684287812041116</v>
      </c>
      <c r="G40" s="107">
        <v>0</v>
      </c>
      <c r="H40" s="103">
        <v>0</v>
      </c>
      <c r="I40" s="107">
        <v>0</v>
      </c>
      <c r="J40" s="107">
        <v>0</v>
      </c>
      <c r="K40" s="107">
        <v>0</v>
      </c>
      <c r="L40" s="107">
        <v>0</v>
      </c>
      <c r="M40" s="105">
        <v>1.4684287812041115</v>
      </c>
      <c r="N40" s="106">
        <v>0</v>
      </c>
      <c r="O40" s="11"/>
      <c r="P40" s="11"/>
      <c r="Q40" s="11"/>
    </row>
    <row r="41" spans="1:17" s="14" customFormat="1" ht="13.5" customHeight="1">
      <c r="A41" s="12"/>
      <c r="B41" s="13">
        <v>356</v>
      </c>
      <c r="C41" s="66" t="s">
        <v>38</v>
      </c>
      <c r="D41" s="101">
        <v>2.898550724637681</v>
      </c>
      <c r="E41" s="101">
        <v>14.492753623188406</v>
      </c>
      <c r="F41" s="101">
        <v>-11.594202898550725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105">
        <v>2.898550724637681</v>
      </c>
      <c r="N41" s="106">
        <v>0</v>
      </c>
      <c r="O41" s="11"/>
      <c r="P41" s="11"/>
      <c r="Q41" s="11"/>
    </row>
    <row r="42" spans="1:17" s="14" customFormat="1" ht="13.5" customHeight="1">
      <c r="A42" s="12"/>
      <c r="B42" s="13">
        <v>357</v>
      </c>
      <c r="C42" s="66" t="s">
        <v>39</v>
      </c>
      <c r="D42" s="101">
        <v>5.595523581135092</v>
      </c>
      <c r="E42" s="101">
        <v>3.9968025579536373</v>
      </c>
      <c r="F42" s="101">
        <v>1.5987210231814548</v>
      </c>
      <c r="G42" s="107">
        <v>0</v>
      </c>
      <c r="H42" s="103">
        <v>0</v>
      </c>
      <c r="I42" s="107">
        <v>0</v>
      </c>
      <c r="J42" s="107">
        <v>0</v>
      </c>
      <c r="K42" s="107">
        <v>0</v>
      </c>
      <c r="L42" s="107">
        <v>0</v>
      </c>
      <c r="M42" s="105">
        <v>2.398081534772182</v>
      </c>
      <c r="N42" s="106">
        <v>1.5987210231814548</v>
      </c>
      <c r="O42" s="11"/>
      <c r="P42" s="11"/>
      <c r="Q42" s="11"/>
    </row>
    <row r="43" spans="1:17" s="14" customFormat="1" ht="13.5" customHeight="1">
      <c r="A43" s="12"/>
      <c r="B43" s="13">
        <v>358</v>
      </c>
      <c r="C43" s="66" t="s">
        <v>40</v>
      </c>
      <c r="D43" s="101">
        <v>5.1194539249146755</v>
      </c>
      <c r="E43" s="101">
        <v>1.7064846416382253</v>
      </c>
      <c r="F43" s="101">
        <v>3.4129692832764507</v>
      </c>
      <c r="G43" s="107">
        <v>0</v>
      </c>
      <c r="H43" s="103">
        <v>0</v>
      </c>
      <c r="I43" s="107">
        <v>250</v>
      </c>
      <c r="J43" s="107">
        <v>0</v>
      </c>
      <c r="K43" s="107">
        <v>250</v>
      </c>
      <c r="L43" s="107">
        <v>0</v>
      </c>
      <c r="M43" s="105">
        <v>0</v>
      </c>
      <c r="N43" s="106">
        <v>1.7064846416382253</v>
      </c>
      <c r="O43" s="11"/>
      <c r="P43" s="11"/>
      <c r="Q43" s="11"/>
    </row>
    <row r="44" spans="1:17" s="14" customFormat="1" ht="13.5" customHeight="1">
      <c r="A44" s="12"/>
      <c r="B44" s="13">
        <v>361</v>
      </c>
      <c r="C44" s="66" t="s">
        <v>54</v>
      </c>
      <c r="D44" s="101">
        <v>9.775171065493646</v>
      </c>
      <c r="E44" s="101">
        <v>14.942047200111718</v>
      </c>
      <c r="F44" s="101">
        <v>-5.16687613461807</v>
      </c>
      <c r="G44" s="107">
        <v>0</v>
      </c>
      <c r="H44" s="103">
        <v>0</v>
      </c>
      <c r="I44" s="107">
        <v>14.084507042253522</v>
      </c>
      <c r="J44" s="107">
        <v>0</v>
      </c>
      <c r="K44" s="107">
        <v>14.084507042253522</v>
      </c>
      <c r="L44" s="107">
        <v>0</v>
      </c>
      <c r="M44" s="105">
        <v>3.7704231252618348</v>
      </c>
      <c r="N44" s="106">
        <v>1.9550342130987293</v>
      </c>
      <c r="O44" s="11"/>
      <c r="P44" s="11"/>
      <c r="Q44" s="11"/>
    </row>
    <row r="45" spans="1:20" s="14" customFormat="1" ht="13.5" customHeight="1">
      <c r="A45" s="12"/>
      <c r="B45" s="13">
        <v>362</v>
      </c>
      <c r="C45" s="66" t="s">
        <v>60</v>
      </c>
      <c r="D45" s="101">
        <v>11.765088238161786</v>
      </c>
      <c r="E45" s="101">
        <v>8.125060937957034</v>
      </c>
      <c r="F45" s="101">
        <v>3.640027300204751</v>
      </c>
      <c r="G45" s="107">
        <v>0</v>
      </c>
      <c r="H45" s="103">
        <v>0</v>
      </c>
      <c r="I45" s="107">
        <v>16.304347826086957</v>
      </c>
      <c r="J45" s="107">
        <v>8.152173913043478</v>
      </c>
      <c r="K45" s="107">
        <v>8.152173913043478</v>
      </c>
      <c r="L45" s="107">
        <v>0</v>
      </c>
      <c r="M45" s="105">
        <v>4.4850336377522835</v>
      </c>
      <c r="N45" s="106">
        <v>2.0150151126133444</v>
      </c>
      <c r="O45" s="11"/>
      <c r="P45" s="11"/>
      <c r="Q45" s="11"/>
      <c r="T45" s="15"/>
    </row>
    <row r="46" spans="1:17" s="14" customFormat="1" ht="21.75" customHeight="1">
      <c r="A46" s="12">
        <v>56</v>
      </c>
      <c r="B46" s="13" t="s">
        <v>41</v>
      </c>
      <c r="C46" s="66"/>
      <c r="D46" s="101">
        <v>9.899693090800211</v>
      </c>
      <c r="E46" s="101">
        <v>13.174638820270978</v>
      </c>
      <c r="F46" s="101">
        <v>-3.274945729470769</v>
      </c>
      <c r="G46" s="107">
        <v>1.890359168241966</v>
      </c>
      <c r="H46" s="103">
        <v>1.890359168241966</v>
      </c>
      <c r="I46" s="107">
        <v>20.370370370370374</v>
      </c>
      <c r="J46" s="107">
        <v>11.11111111111111</v>
      </c>
      <c r="K46" s="107">
        <v>9.25925925925926</v>
      </c>
      <c r="L46" s="107">
        <v>1.890359168241966</v>
      </c>
      <c r="M46" s="105">
        <v>5.108915337974399</v>
      </c>
      <c r="N46" s="106">
        <v>2.9942360955161313</v>
      </c>
      <c r="O46" s="11"/>
      <c r="P46" s="11"/>
      <c r="Q46" s="11"/>
    </row>
    <row r="47" spans="1:17" s="14" customFormat="1" ht="13.5" customHeight="1">
      <c r="A47" s="12"/>
      <c r="B47" s="13">
        <v>214</v>
      </c>
      <c r="C47" s="66" t="s">
        <v>58</v>
      </c>
      <c r="D47" s="101">
        <v>10.002099677413197</v>
      </c>
      <c r="E47" s="101">
        <v>13.304319609078242</v>
      </c>
      <c r="F47" s="101">
        <v>-3.3022199316650442</v>
      </c>
      <c r="G47" s="107">
        <v>1.9083969465648853</v>
      </c>
      <c r="H47" s="103">
        <v>1.9083969465648853</v>
      </c>
      <c r="I47" s="107">
        <v>20.560747663551403</v>
      </c>
      <c r="J47" s="107">
        <v>11.214953271028037</v>
      </c>
      <c r="K47" s="107">
        <v>9.345794392523365</v>
      </c>
      <c r="L47" s="107">
        <v>1.9083969465648853</v>
      </c>
      <c r="M47" s="105">
        <v>5.191929603542729</v>
      </c>
      <c r="N47" s="106">
        <v>3.0349882608944623</v>
      </c>
      <c r="O47" s="11"/>
      <c r="P47" s="11"/>
      <c r="Q47" s="11"/>
    </row>
    <row r="48" spans="1:17" s="14" customFormat="1" ht="13.5" customHeight="1">
      <c r="A48" s="12"/>
      <c r="B48" s="13">
        <v>375</v>
      </c>
      <c r="C48" s="66" t="s">
        <v>42</v>
      </c>
      <c r="D48" s="101">
        <v>4.7755491881566385</v>
      </c>
      <c r="E48" s="101">
        <v>6.685768863419294</v>
      </c>
      <c r="F48" s="101">
        <v>-1.9102196752626552</v>
      </c>
      <c r="G48" s="107">
        <v>0</v>
      </c>
      <c r="H48" s="103">
        <v>0</v>
      </c>
      <c r="I48" s="107">
        <v>0</v>
      </c>
      <c r="J48" s="107">
        <v>0</v>
      </c>
      <c r="K48" s="107">
        <v>0</v>
      </c>
      <c r="L48" s="107">
        <v>0</v>
      </c>
      <c r="M48" s="105">
        <v>0.9551098376313276</v>
      </c>
      <c r="N48" s="106">
        <v>0.9551098376313276</v>
      </c>
      <c r="O48" s="11"/>
      <c r="P48" s="11"/>
      <c r="Q48" s="11"/>
    </row>
    <row r="49" spans="1:17" s="14" customFormat="1" ht="21.75" customHeight="1">
      <c r="A49" s="12">
        <v>57</v>
      </c>
      <c r="B49" s="13" t="s">
        <v>43</v>
      </c>
      <c r="C49" s="66"/>
      <c r="D49" s="101">
        <v>10.411916704666362</v>
      </c>
      <c r="E49" s="101">
        <v>9.176926584587322</v>
      </c>
      <c r="F49" s="101">
        <v>1.2349901200790394</v>
      </c>
      <c r="G49" s="107">
        <v>3.6496350364963503</v>
      </c>
      <c r="H49" s="103">
        <v>3.6496350364963503</v>
      </c>
      <c r="I49" s="107">
        <v>16.15798922800718</v>
      </c>
      <c r="J49" s="107">
        <v>7.1813285457809695</v>
      </c>
      <c r="K49" s="107">
        <v>8.976660682226212</v>
      </c>
      <c r="L49" s="107">
        <v>3.6496350364963503</v>
      </c>
      <c r="M49" s="105">
        <v>6.041951664386684</v>
      </c>
      <c r="N49" s="106">
        <v>2.6219790241678065</v>
      </c>
      <c r="O49" s="11"/>
      <c r="P49" s="11"/>
      <c r="Q49" s="11"/>
    </row>
    <row r="50" spans="1:17" s="14" customFormat="1" ht="13.5" customHeight="1">
      <c r="A50" s="12"/>
      <c r="B50" s="13">
        <v>207</v>
      </c>
      <c r="C50" s="66" t="s">
        <v>44</v>
      </c>
      <c r="D50" s="101">
        <v>10.19779472689031</v>
      </c>
      <c r="E50" s="101">
        <v>8.859334168985956</v>
      </c>
      <c r="F50" s="101">
        <v>1.3384605579043531</v>
      </c>
      <c r="G50" s="107">
        <v>2.0833333333333335</v>
      </c>
      <c r="H50" s="103">
        <v>2.0833333333333335</v>
      </c>
      <c r="I50" s="107">
        <v>16.393442622950822</v>
      </c>
      <c r="J50" s="107">
        <v>8.196721311475411</v>
      </c>
      <c r="K50" s="107">
        <v>8.196721311475411</v>
      </c>
      <c r="L50" s="107">
        <v>2.0833333333333335</v>
      </c>
      <c r="M50" s="105">
        <v>5.88497737364295</v>
      </c>
      <c r="N50" s="106">
        <v>2.719411927170749</v>
      </c>
      <c r="O50" s="11"/>
      <c r="P50" s="11"/>
      <c r="Q50" s="11"/>
    </row>
    <row r="51" spans="1:17" s="14" customFormat="1" ht="13.5" customHeight="1">
      <c r="A51" s="12"/>
      <c r="B51" s="13">
        <v>381</v>
      </c>
      <c r="C51" s="66" t="s">
        <v>45</v>
      </c>
      <c r="D51" s="101">
        <v>13.589743589743591</v>
      </c>
      <c r="E51" s="101">
        <v>12.051282051282051</v>
      </c>
      <c r="F51" s="101">
        <v>1.5384615384615385</v>
      </c>
      <c r="G51" s="107">
        <v>18.867924528301884</v>
      </c>
      <c r="H51" s="103">
        <v>18.867924528301884</v>
      </c>
      <c r="I51" s="107">
        <v>0</v>
      </c>
      <c r="J51" s="107">
        <v>0</v>
      </c>
      <c r="K51" s="107">
        <v>0</v>
      </c>
      <c r="L51" s="107">
        <v>18.867924528301884</v>
      </c>
      <c r="M51" s="105">
        <v>7.6923076923076925</v>
      </c>
      <c r="N51" s="106">
        <v>1.794871794871795</v>
      </c>
      <c r="O51" s="11"/>
      <c r="P51" s="11"/>
      <c r="Q51" s="11"/>
    </row>
    <row r="52" spans="1:17" s="14" customFormat="1" ht="13.5" customHeight="1">
      <c r="A52" s="67"/>
      <c r="B52" s="68">
        <v>382</v>
      </c>
      <c r="C52" s="69" t="s">
        <v>46</v>
      </c>
      <c r="D52" s="108">
        <v>9.019843656043296</v>
      </c>
      <c r="E52" s="108">
        <v>11.42513529765484</v>
      </c>
      <c r="F52" s="108">
        <v>-2.4052916416115453</v>
      </c>
      <c r="G52" s="109">
        <v>0</v>
      </c>
      <c r="H52" s="110">
        <v>0</v>
      </c>
      <c r="I52" s="109">
        <v>62.5</v>
      </c>
      <c r="J52" s="109">
        <v>0</v>
      </c>
      <c r="K52" s="109">
        <v>62.5</v>
      </c>
      <c r="L52" s="109">
        <v>0</v>
      </c>
      <c r="M52" s="111">
        <v>6.61455201443175</v>
      </c>
      <c r="N52" s="112">
        <v>1.8039687312086592</v>
      </c>
      <c r="O52" s="11"/>
      <c r="P52" s="11"/>
      <c r="Q52" s="11"/>
    </row>
    <row r="53" spans="1:17" s="14" customFormat="1" ht="18" customHeight="1">
      <c r="A53" s="11" t="s">
        <v>75</v>
      </c>
      <c r="B53" s="11" t="s">
        <v>77</v>
      </c>
      <c r="C53" s="113"/>
      <c r="D53" s="15"/>
      <c r="E53" s="15"/>
      <c r="F53" s="114"/>
      <c r="G53" s="15"/>
      <c r="H53" s="15"/>
      <c r="I53" s="15"/>
      <c r="J53" s="15"/>
      <c r="K53" s="15"/>
      <c r="L53" s="15"/>
      <c r="M53" s="15"/>
      <c r="N53" s="115"/>
      <c r="O53" s="11"/>
      <c r="P53" s="11"/>
      <c r="Q53" s="11"/>
    </row>
    <row r="54" spans="1:17" s="14" customFormat="1" ht="11.25" customHeight="1">
      <c r="A54" s="11"/>
      <c r="B54" s="13" t="s">
        <v>78</v>
      </c>
      <c r="C54" s="17"/>
      <c r="D54" s="15"/>
      <c r="E54" s="15"/>
      <c r="F54" s="114"/>
      <c r="G54" s="15"/>
      <c r="H54" s="15"/>
      <c r="I54" s="15"/>
      <c r="J54" s="15"/>
      <c r="K54" s="15"/>
      <c r="L54" s="15"/>
      <c r="M54" s="15"/>
      <c r="N54" s="115"/>
      <c r="O54" s="11"/>
      <c r="P54" s="11"/>
      <c r="Q54" s="11"/>
    </row>
    <row r="57" spans="2:3" ht="11.25">
      <c r="B57" s="13"/>
      <c r="C57" s="17"/>
    </row>
    <row r="58" spans="2:3" ht="11.25">
      <c r="B58" s="13"/>
      <c r="C58" s="17"/>
    </row>
    <row r="59" spans="2:3" ht="11.25">
      <c r="B59" s="13"/>
      <c r="C59" s="17"/>
    </row>
    <row r="60" spans="2:3" ht="11.25">
      <c r="B60" s="13"/>
      <c r="C60" s="17"/>
    </row>
    <row r="61" spans="2:3" ht="11.25">
      <c r="B61" s="13"/>
      <c r="C61" s="17"/>
    </row>
  </sheetData>
  <sheetProtection/>
  <mergeCells count="6">
    <mergeCell ref="A1:N1"/>
    <mergeCell ref="D4:F4"/>
    <mergeCell ref="G4:H4"/>
    <mergeCell ref="M4:N4"/>
    <mergeCell ref="I3:K3"/>
    <mergeCell ref="M2:N2"/>
  </mergeCells>
  <printOptions horizontalCentered="1"/>
  <pageMargins left="0.5905511811023623" right="0.35433070866141736" top="0.5905511811023623" bottom="0.5118110236220472" header="0.4724409448818898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2021-09-15T05:04:32Z</cp:lastPrinted>
  <dcterms:created xsi:type="dcterms:W3CDTF">1996-09-29T00:43:27Z</dcterms:created>
  <dcterms:modified xsi:type="dcterms:W3CDTF">2022-03-14T05:48:27Z</dcterms:modified>
  <cp:category/>
  <cp:version/>
  <cp:contentType/>
  <cp:contentStatus/>
</cp:coreProperties>
</file>